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120" windowWidth="20730" windowHeight="11640"/>
  </bookViews>
  <sheets>
    <sheet name="Sheet1" sheetId="1" r:id="rId1"/>
  </sheets>
  <calcPr calcId="144525"/>
  <fileRecoveryPr autoRecover="0"/>
</workbook>
</file>

<file path=xl/calcChain.xml><?xml version="1.0" encoding="utf-8"?>
<calcChain xmlns="http://schemas.openxmlformats.org/spreadsheetml/2006/main">
  <c r="J25" i="1" l="1"/>
  <c r="L25" i="1" s="1"/>
  <c r="J26" i="1"/>
  <c r="L26" i="1" s="1"/>
  <c r="J27" i="1"/>
  <c r="L27" i="1" s="1"/>
  <c r="J28" i="1"/>
  <c r="L28" i="1" s="1"/>
  <c r="J29" i="1"/>
  <c r="L29" i="1" s="1"/>
  <c r="J30" i="1"/>
  <c r="L30" i="1" s="1"/>
  <c r="J31" i="1"/>
  <c r="L31" i="1" s="1"/>
  <c r="J32" i="1"/>
  <c r="L32" i="1" s="1"/>
  <c r="J33" i="1"/>
  <c r="L33" i="1" s="1"/>
  <c r="J34" i="1"/>
  <c r="L34" i="1" s="1"/>
  <c r="J35" i="1"/>
  <c r="L35" i="1" s="1"/>
  <c r="J36" i="1"/>
  <c r="J37" i="1"/>
  <c r="L37" i="1" s="1"/>
  <c r="J38" i="1"/>
  <c r="L38" i="1" s="1"/>
  <c r="J39" i="1"/>
  <c r="L39" i="1" s="1"/>
  <c r="J40" i="1"/>
  <c r="L40" i="1" s="1"/>
  <c r="J41" i="1"/>
  <c r="L41" i="1" s="1"/>
  <c r="J42" i="1"/>
  <c r="L42" i="1" s="1"/>
  <c r="J43" i="1"/>
  <c r="L43" i="1" s="1"/>
  <c r="J44" i="1"/>
  <c r="L44" i="1" s="1"/>
  <c r="J45" i="1"/>
  <c r="L45" i="1" s="1"/>
  <c r="J46" i="1"/>
  <c r="L46" i="1" s="1"/>
  <c r="J47" i="1"/>
  <c r="L47" i="1" s="1"/>
  <c r="J48" i="1"/>
  <c r="L48" i="1" s="1"/>
  <c r="J49" i="1"/>
  <c r="L49" i="1" s="1"/>
  <c r="J50" i="1"/>
  <c r="L50" i="1" s="1"/>
  <c r="J51" i="1"/>
  <c r="L51" i="1" s="1"/>
  <c r="J52" i="1"/>
  <c r="L52" i="1" s="1"/>
  <c r="J53" i="1"/>
  <c r="L53" i="1" s="1"/>
  <c r="J54" i="1"/>
  <c r="L54" i="1" s="1"/>
  <c r="J55" i="1"/>
  <c r="L55" i="1" s="1"/>
  <c r="J56" i="1"/>
  <c r="L56" i="1" s="1"/>
  <c r="J57" i="1"/>
  <c r="L57" i="1" s="1"/>
  <c r="J58" i="1"/>
  <c r="L58" i="1" s="1"/>
  <c r="J59" i="1"/>
  <c r="L59" i="1" s="1"/>
  <c r="J60" i="1"/>
  <c r="J61" i="1"/>
  <c r="L61" i="1" s="1"/>
  <c r="J62" i="1"/>
  <c r="J63" i="1"/>
  <c r="L63" i="1" s="1"/>
  <c r="J64" i="1"/>
  <c r="L64" i="1" s="1"/>
  <c r="J65" i="1"/>
  <c r="L65" i="1" s="1"/>
  <c r="J66" i="1"/>
  <c r="L66" i="1" s="1"/>
  <c r="J67" i="1"/>
  <c r="L67" i="1" s="1"/>
  <c r="J68" i="1"/>
  <c r="L68" i="1" s="1"/>
  <c r="J69" i="1"/>
  <c r="L69" i="1" s="1"/>
  <c r="J70" i="1"/>
  <c r="L70" i="1" s="1"/>
  <c r="J71" i="1"/>
  <c r="L71" i="1" s="1"/>
  <c r="J72" i="1"/>
  <c r="L72" i="1" s="1"/>
  <c r="J73" i="1"/>
  <c r="L73" i="1" s="1"/>
  <c r="J74" i="1"/>
  <c r="L74" i="1" s="1"/>
  <c r="J75" i="1"/>
  <c r="L75" i="1" s="1"/>
  <c r="J76" i="1"/>
  <c r="L76" i="1" s="1"/>
  <c r="J77" i="1"/>
  <c r="L77" i="1" s="1"/>
  <c r="J78" i="1"/>
  <c r="L78" i="1" s="1"/>
  <c r="J79" i="1"/>
  <c r="L79" i="1" s="1"/>
  <c r="J80" i="1"/>
  <c r="L80" i="1" s="1"/>
  <c r="J81" i="1"/>
  <c r="L81" i="1" s="1"/>
  <c r="J82" i="1"/>
  <c r="L82" i="1" s="1"/>
  <c r="J83" i="1"/>
  <c r="L83" i="1" s="1"/>
  <c r="J84" i="1"/>
  <c r="J85" i="1"/>
  <c r="L85" i="1" s="1"/>
  <c r="J86" i="1"/>
  <c r="L86" i="1" s="1"/>
  <c r="J87" i="1"/>
  <c r="L87" i="1" s="1"/>
  <c r="J88" i="1"/>
  <c r="L88" i="1" s="1"/>
  <c r="J89" i="1"/>
  <c r="L89" i="1" s="1"/>
  <c r="J90" i="1"/>
  <c r="L90" i="1" s="1"/>
  <c r="J91" i="1"/>
  <c r="L91" i="1" s="1"/>
  <c r="J92" i="1"/>
  <c r="L92" i="1" s="1"/>
  <c r="J93" i="1"/>
  <c r="L93" i="1" s="1"/>
  <c r="J94" i="1"/>
  <c r="L94" i="1" s="1"/>
  <c r="J95" i="1"/>
  <c r="L95" i="1" s="1"/>
  <c r="J96" i="1"/>
  <c r="L96" i="1" s="1"/>
  <c r="J97" i="1"/>
  <c r="L97" i="1" s="1"/>
  <c r="J98" i="1"/>
  <c r="L98" i="1" s="1"/>
  <c r="J99" i="1"/>
  <c r="L99" i="1" s="1"/>
  <c r="J100" i="1"/>
  <c r="L100" i="1" s="1"/>
  <c r="J101" i="1"/>
  <c r="L101" i="1" s="1"/>
  <c r="J102" i="1"/>
  <c r="L102" i="1" s="1"/>
  <c r="J103" i="1"/>
  <c r="L103" i="1" s="1"/>
  <c r="J104" i="1"/>
  <c r="L104" i="1" s="1"/>
  <c r="J105" i="1"/>
  <c r="L105" i="1" s="1"/>
  <c r="J106" i="1"/>
  <c r="L106" i="1" s="1"/>
  <c r="J107" i="1"/>
  <c r="L107" i="1" s="1"/>
  <c r="J108" i="1"/>
  <c r="L108" i="1" s="1"/>
  <c r="J109" i="1"/>
  <c r="L109" i="1" s="1"/>
  <c r="J110" i="1"/>
  <c r="L110" i="1" s="1"/>
  <c r="J111" i="1"/>
  <c r="L111" i="1" s="1"/>
  <c r="J24" i="1"/>
  <c r="I25" i="1"/>
  <c r="K25" i="1" s="1"/>
  <c r="I26" i="1"/>
  <c r="K26" i="1" s="1"/>
  <c r="I27" i="1"/>
  <c r="K27" i="1" s="1"/>
  <c r="I28" i="1"/>
  <c r="K28" i="1" s="1"/>
  <c r="I29" i="1"/>
  <c r="K29" i="1" s="1"/>
  <c r="I30" i="1"/>
  <c r="K30" i="1" s="1"/>
  <c r="I31" i="1"/>
  <c r="K31" i="1" s="1"/>
  <c r="I32" i="1"/>
  <c r="K32" i="1" s="1"/>
  <c r="I33" i="1"/>
  <c r="K33" i="1" s="1"/>
  <c r="I34" i="1"/>
  <c r="K34" i="1" s="1"/>
  <c r="I35" i="1"/>
  <c r="K35" i="1" s="1"/>
  <c r="I36" i="1"/>
  <c r="I37" i="1"/>
  <c r="K37" i="1" s="1"/>
  <c r="I38" i="1"/>
  <c r="K38" i="1" s="1"/>
  <c r="I39" i="1"/>
  <c r="K39" i="1" s="1"/>
  <c r="I40" i="1"/>
  <c r="K40" i="1" s="1"/>
  <c r="I41" i="1"/>
  <c r="K41" i="1" s="1"/>
  <c r="I42" i="1"/>
  <c r="K42" i="1" s="1"/>
  <c r="I43" i="1"/>
  <c r="K43" i="1" s="1"/>
  <c r="I44" i="1"/>
  <c r="K44" i="1" s="1"/>
  <c r="I45" i="1"/>
  <c r="K45" i="1" s="1"/>
  <c r="I46" i="1"/>
  <c r="K46" i="1" s="1"/>
  <c r="I47" i="1"/>
  <c r="K47" i="1" s="1"/>
  <c r="I48" i="1"/>
  <c r="K48" i="1" s="1"/>
  <c r="I49" i="1"/>
  <c r="K49" i="1" s="1"/>
  <c r="I50" i="1"/>
  <c r="K50" i="1" s="1"/>
  <c r="I51" i="1"/>
  <c r="K51" i="1" s="1"/>
  <c r="I52" i="1"/>
  <c r="K52" i="1" s="1"/>
  <c r="I53" i="1"/>
  <c r="K53" i="1" s="1"/>
  <c r="I54" i="1"/>
  <c r="K54" i="1" s="1"/>
  <c r="I55" i="1"/>
  <c r="K55" i="1" s="1"/>
  <c r="I56" i="1"/>
  <c r="K56" i="1" s="1"/>
  <c r="I57" i="1"/>
  <c r="K57" i="1" s="1"/>
  <c r="I58" i="1"/>
  <c r="K58" i="1" s="1"/>
  <c r="I59" i="1"/>
  <c r="K59" i="1" s="1"/>
  <c r="I60" i="1"/>
  <c r="I61" i="1"/>
  <c r="K61" i="1" s="1"/>
  <c r="I62" i="1"/>
  <c r="I63" i="1"/>
  <c r="K63" i="1" s="1"/>
  <c r="I64" i="1"/>
  <c r="K64" i="1" s="1"/>
  <c r="I65" i="1"/>
  <c r="K65" i="1" s="1"/>
  <c r="I66" i="1"/>
  <c r="K66" i="1" s="1"/>
  <c r="I67" i="1"/>
  <c r="K67" i="1" s="1"/>
  <c r="I68" i="1"/>
  <c r="K68" i="1" s="1"/>
  <c r="I69" i="1"/>
  <c r="K69" i="1" s="1"/>
  <c r="I70" i="1"/>
  <c r="K70" i="1" s="1"/>
  <c r="I71" i="1"/>
  <c r="K71" i="1" s="1"/>
  <c r="I72" i="1"/>
  <c r="K72" i="1" s="1"/>
  <c r="I73" i="1"/>
  <c r="K73" i="1" s="1"/>
  <c r="I74" i="1"/>
  <c r="K74" i="1" s="1"/>
  <c r="I75" i="1"/>
  <c r="K75" i="1" s="1"/>
  <c r="I76" i="1"/>
  <c r="K76" i="1" s="1"/>
  <c r="I77" i="1"/>
  <c r="K77" i="1" s="1"/>
  <c r="I78" i="1"/>
  <c r="K78" i="1" s="1"/>
  <c r="I79" i="1"/>
  <c r="K79" i="1" s="1"/>
  <c r="I80" i="1"/>
  <c r="K80" i="1" s="1"/>
  <c r="I81" i="1"/>
  <c r="K81" i="1" s="1"/>
  <c r="I82" i="1"/>
  <c r="K82" i="1" s="1"/>
  <c r="I83" i="1"/>
  <c r="K83" i="1" s="1"/>
  <c r="I84" i="1"/>
  <c r="I85" i="1"/>
  <c r="K85" i="1" s="1"/>
  <c r="I86" i="1"/>
  <c r="K86" i="1" s="1"/>
  <c r="I87" i="1"/>
  <c r="K87" i="1" s="1"/>
  <c r="I88" i="1"/>
  <c r="K88" i="1" s="1"/>
  <c r="I89" i="1"/>
  <c r="K89" i="1" s="1"/>
  <c r="I90" i="1"/>
  <c r="K90" i="1" s="1"/>
  <c r="I91" i="1"/>
  <c r="K91" i="1" s="1"/>
  <c r="I92" i="1"/>
  <c r="K92" i="1" s="1"/>
  <c r="I93" i="1"/>
  <c r="K93" i="1" s="1"/>
  <c r="I94" i="1"/>
  <c r="K94" i="1" s="1"/>
  <c r="I95" i="1"/>
  <c r="K95" i="1" s="1"/>
  <c r="I96" i="1"/>
  <c r="K96" i="1" s="1"/>
  <c r="I97" i="1"/>
  <c r="K97" i="1" s="1"/>
  <c r="I98" i="1"/>
  <c r="K98" i="1" s="1"/>
  <c r="I99" i="1"/>
  <c r="K99" i="1" s="1"/>
  <c r="I100" i="1"/>
  <c r="K100" i="1" s="1"/>
  <c r="I101" i="1"/>
  <c r="K101" i="1" s="1"/>
  <c r="I102" i="1"/>
  <c r="K102" i="1" s="1"/>
  <c r="I103" i="1"/>
  <c r="K103" i="1" s="1"/>
  <c r="I104" i="1"/>
  <c r="K104" i="1" s="1"/>
  <c r="I105" i="1"/>
  <c r="K105" i="1" s="1"/>
  <c r="I106" i="1"/>
  <c r="K106" i="1" s="1"/>
  <c r="I107" i="1"/>
  <c r="K107" i="1" s="1"/>
  <c r="I108" i="1"/>
  <c r="K108" i="1" s="1"/>
  <c r="I109" i="1"/>
  <c r="K109" i="1" s="1"/>
  <c r="I110" i="1"/>
  <c r="K110" i="1" s="1"/>
  <c r="I111" i="1"/>
  <c r="K111" i="1" s="1"/>
  <c r="I24" i="1"/>
  <c r="F6" i="1" l="1"/>
  <c r="D6" i="1"/>
  <c r="E6" i="1"/>
  <c r="H6" i="1"/>
  <c r="K62" i="1"/>
  <c r="H3" i="1" s="1"/>
  <c r="G6" i="1"/>
  <c r="K60" i="1"/>
  <c r="G3" i="1" s="1"/>
  <c r="I6" i="1"/>
  <c r="K36" i="1"/>
  <c r="I3" i="1" s="1"/>
  <c r="F7" i="1"/>
  <c r="D7" i="1"/>
  <c r="L24" i="1"/>
  <c r="E7" i="1"/>
  <c r="L84" i="1"/>
  <c r="E4" i="1" s="1"/>
  <c r="H7" i="1"/>
  <c r="L62" i="1"/>
  <c r="H4" i="1" s="1"/>
  <c r="G7" i="1"/>
  <c r="L60" i="1"/>
  <c r="G4" i="1" s="1"/>
  <c r="I7" i="1"/>
  <c r="L36" i="1"/>
  <c r="I4" i="1" s="1"/>
  <c r="K24" i="1"/>
  <c r="K84" i="1"/>
  <c r="E3" i="1" s="1"/>
  <c r="F4" i="1" l="1"/>
  <c r="D4" i="1"/>
  <c r="F3" i="1"/>
  <c r="D3" i="1"/>
</calcChain>
</file>

<file path=xl/sharedStrings.xml><?xml version="1.0" encoding="utf-8"?>
<sst xmlns="http://schemas.openxmlformats.org/spreadsheetml/2006/main" count="213" uniqueCount="120">
  <si>
    <t>Date</t>
  </si>
  <si>
    <t>Time</t>
  </si>
  <si>
    <t>Ticker</t>
  </si>
  <si>
    <t>Type</t>
  </si>
  <si>
    <t>M&amp;A</t>
  </si>
  <si>
    <t>Contracts</t>
  </si>
  <si>
    <t>Guidance</t>
  </si>
  <si>
    <t>Previous Close</t>
  </si>
  <si>
    <t>Next Session Peak</t>
  </si>
  <si>
    <t xml:space="preserve">5-Day Peak </t>
  </si>
  <si>
    <t>Prev Close to Peak</t>
  </si>
  <si>
    <t>Correct to Peak</t>
  </si>
  <si>
    <t>Correct to 5-day peak</t>
  </si>
  <si>
    <t>Prev Close to 5-Day Peak</t>
  </si>
  <si>
    <t>Percent Correct - Prev Close to Next Session Peak</t>
  </si>
  <si>
    <t>Percent Correct - Prev Close to 5-day Peak</t>
  </si>
  <si>
    <t>Repurchases</t>
  </si>
  <si>
    <t>Clinical Trials</t>
  </si>
  <si>
    <t>Scorecard</t>
  </si>
  <si>
    <t>Total</t>
  </si>
  <si>
    <t>Definitions</t>
  </si>
  <si>
    <t>Previous Close - The closing price of the stock prior to the signal</t>
  </si>
  <si>
    <t>Next Close</t>
  </si>
  <si>
    <t>Next Close - The closing price of the stock in the next session after the signal</t>
  </si>
  <si>
    <t>5-Day Peak - The peak price of the stock in the next 5 sessions after the signal</t>
  </si>
  <si>
    <t>Correct columns - '1' if the price of the stock was up relative to the Previous Close, '0' otherwise. Used to generate Percent Correct values</t>
  </si>
  <si>
    <t>Next Session Peak - The peak price of the stock in the next session after the signal</t>
  </si>
  <si>
    <t>New Contracts</t>
  </si>
  <si>
    <t>Stock Repurchases</t>
  </si>
  <si>
    <t>Disclaimer</t>
  </si>
  <si>
    <t>There is a very high degree of risk involved in trading. The numbers in this document are not guaranteed to be accurate. Past results are not indicative of future returns. Event Trading Technologies LLC and all individuals affiliated with this product, it’s sites assume no responsibilities for your trading and investment results. The signals, indicators, strategies, columns, articles and all other features are for educational purposes only and should not be construed as investment advice. Information for trading observations are obtained from sources believed to be reliable, but we do not warrant its completeness or accuracy, or warrant any results from the use of the information. The signals and information provided are created by computer algorithms and are not reviewed by any human. The signals and information that is delivered is not always accurate and should not be considered investment advice. Your use of the trading observations is entirely at your own risk and it is your sole responsibility to evaluate the accuracy, completeness and usefulness of the information. You must assess the risk of any trade with your broker and make your own independent decisions regarding any securities mentioned herein. Affiliates of Event Trading Technologies LLC may have a position or effect transactions in the securities described herein (or options thereon) and/or otherwise employ trading strategies that may be consistent or inconsistent with the provided strategies.</t>
  </si>
  <si>
    <t>Copyright © 2017 Event Trading Technologies LLC</t>
  </si>
  <si>
    <t>Number of signals over $10/share</t>
  </si>
  <si>
    <t>Number of signals over 1M avg daily vol</t>
  </si>
  <si>
    <t>Number of signals over $10/share, 1M avg vol</t>
  </si>
  <si>
    <t>Number of signals with options available</t>
  </si>
  <si>
    <t>Number over $10/share, over 1M avg  vol, options</t>
  </si>
  <si>
    <t>Average Increase - Prev Close to Next Session Peak</t>
  </si>
  <si>
    <t>Average Increase - Prev Close to 5-day Peak</t>
  </si>
  <si>
    <t>Acquisitions</t>
  </si>
  <si>
    <t>Guidance Changes</t>
  </si>
  <si>
    <t>TTEK</t>
  </si>
  <si>
    <t>PSN</t>
  </si>
  <si>
    <t>NVEE</t>
  </si>
  <si>
    <t>ESLT</t>
  </si>
  <si>
    <t>GD</t>
  </si>
  <si>
    <t>VSAT</t>
  </si>
  <si>
    <t>RYTM</t>
  </si>
  <si>
    <t>MDU</t>
  </si>
  <si>
    <t>ACN</t>
  </si>
  <si>
    <t>DSX</t>
  </si>
  <si>
    <t>DL</t>
  </si>
  <si>
    <t>ZAGG</t>
  </si>
  <si>
    <t>PS</t>
  </si>
  <si>
    <t>HON</t>
  </si>
  <si>
    <t>ATV</t>
  </si>
  <si>
    <t>CATM</t>
  </si>
  <si>
    <t>APO</t>
  </si>
  <si>
    <t>BEAT</t>
  </si>
  <si>
    <t>PHG</t>
  </si>
  <si>
    <t>RNET</t>
  </si>
  <si>
    <t>QEP</t>
  </si>
  <si>
    <t>AXSM</t>
  </si>
  <si>
    <t>MBRX</t>
  </si>
  <si>
    <t>BPMC</t>
  </si>
  <si>
    <t>VNDA</t>
  </si>
  <si>
    <t>BCRX</t>
  </si>
  <si>
    <t>TNXP</t>
  </si>
  <si>
    <t>DARE</t>
  </si>
  <si>
    <t>SRPT</t>
  </si>
  <si>
    <t>CRIS</t>
  </si>
  <si>
    <t>UTHR</t>
  </si>
  <si>
    <t>TGTX</t>
  </si>
  <si>
    <t>ATNX</t>
  </si>
  <si>
    <t>MGNX</t>
  </si>
  <si>
    <t>ZLAB</t>
  </si>
  <si>
    <t>GSK</t>
  </si>
  <si>
    <t>AMGN</t>
  </si>
  <si>
    <t>KPTI</t>
  </si>
  <si>
    <t>MYOV</t>
  </si>
  <si>
    <t>SUPN</t>
  </si>
  <si>
    <t>RDHL</t>
  </si>
  <si>
    <t>WTI</t>
  </si>
  <si>
    <t>EVFM</t>
  </si>
  <si>
    <t>FEIM</t>
  </si>
  <si>
    <t>CENX</t>
  </si>
  <si>
    <t>CLRO</t>
  </si>
  <si>
    <t>KTOS</t>
  </si>
  <si>
    <t>ORBC</t>
  </si>
  <si>
    <t>OXY</t>
  </si>
  <si>
    <t>BX</t>
  </si>
  <si>
    <t>ASGN</t>
  </si>
  <si>
    <t>PDLB</t>
  </si>
  <si>
    <t>SIGI</t>
  </si>
  <si>
    <t>GER</t>
  </si>
  <si>
    <t>FCN</t>
  </si>
  <si>
    <t>MORN</t>
  </si>
  <si>
    <t>MA</t>
  </si>
  <si>
    <t>WST</t>
  </si>
  <si>
    <t>BXS</t>
  </si>
  <si>
    <t>LIVX</t>
  </si>
  <si>
    <t>ICLK</t>
  </si>
  <si>
    <t>MET</t>
  </si>
  <si>
    <t>BY</t>
  </si>
  <si>
    <t>NVR</t>
  </si>
  <si>
    <t>RBCN</t>
  </si>
  <si>
    <t>FBMS</t>
  </si>
  <si>
    <t>FUSB</t>
  </si>
  <si>
    <t>SASR</t>
  </si>
  <si>
    <t>SBCF</t>
  </si>
  <si>
    <t>HIG</t>
  </si>
  <si>
    <t>EGBN</t>
  </si>
  <si>
    <t>BANR</t>
  </si>
  <si>
    <t>FFNW</t>
  </si>
  <si>
    <t>FFBC</t>
  </si>
  <si>
    <t>IBCP</t>
  </si>
  <si>
    <t>USB</t>
  </si>
  <si>
    <t>AMED</t>
  </si>
  <si>
    <t>BWFG</t>
  </si>
  <si>
    <t>NLY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</si>
</sst>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7">
    <font>
      <sz val="11"/>
      <color theme="1"/>
      <name val="Calibri"/>
      <family val="2"/>
      <scheme val="minor"/>
    </font>
    <font>
      <sz val="11"/>
      <color theme="1"/>
      <name val="Calibri"/>
      <family val="2"/>
      <scheme val="minor"/>
    </font>
    <font>
      <b/>
      <sz val="11"/>
      <color theme="1"/>
      <name val="Calibri"/>
      <family val="2"/>
      <scheme val="minor"/>
    </font>
    <font>
      <sz val="11"/>
      <color theme="1"/>
      <name val="Calibri"/>
      <family val="2"/>
      <scheme val="minor"/>
    </font>
    <font>
      <sz val="10"/>
      <color theme="1"/>
      <name val="Arial"/>
      <family val="2"/>
    </font>
    <font>
      <sz val="10"/>
      <color rgb="FF000000"/>
      <name val="Arial"/>
      <family val="2"/>
    </font>
    <font>
      <sz val="10"/>
      <color rgb="FF000000"/>
      <name val="Yahoo Sans Finance"/>
    </font>
  </fonts>
  <fills count="4">
    <fill>
      <patternFill patternType="none"/>
    </fill>
    <fill>
      <patternFill patternType="gray125"/>
    </fill>
    <fill>
      <patternFill patternType="solid">
        <fgColor rgb="FFFFFF00"/>
        <bgColor indexed="64"/>
      </patternFill>
    </fill>
    <fill>
      <patternFill patternType="solid">
        <fgColor rgb="FFFFFFFF"/>
        <bgColor indexed="64"/>
      </patternFill>
    </fill>
  </fills>
  <borders count="5">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style="medium">
        <color rgb="FFE0E4E9"/>
      </bottom>
      <diagonal/>
    </border>
    <border>
      <left style="medium">
        <color rgb="FFCCCCCC"/>
      </left>
      <right style="medium">
        <color rgb="FFE0E4E9"/>
      </right>
      <top style="medium">
        <color rgb="FFCCCCCC"/>
      </top>
      <bottom style="medium">
        <color rgb="FFCCCCCC"/>
      </bottom>
      <diagonal/>
    </border>
    <border>
      <left style="medium">
        <color rgb="FFCCCCCC"/>
      </left>
      <right style="medium">
        <color rgb="FFE0E4E9"/>
      </right>
      <top style="medium">
        <color rgb="FFCCCCCC"/>
      </top>
      <bottom style="medium">
        <color rgb="FFE0E4E9"/>
      </bottom>
      <diagonal/>
    </border>
  </borders>
  <cellStyleXfs count="2">
    <xf numFmtId="0" fontId="0" fillId="0" borderId="0"/>
    <xf numFmtId="9" fontId="1" fillId="0" borderId="0" applyFont="0" applyFill="0" applyBorder="0" applyAlignment="0" applyProtection="0"/>
  </cellStyleXfs>
  <cellXfs count="40">
    <xf numFmtId="0" fontId="0" fillId="0" borderId="0" xfId="0"/>
    <xf numFmtId="0" fontId="2" fillId="0" borderId="0" xfId="0" applyFont="1" applyAlignment="1">
      <alignment horizontal="left" vertical="center" wrapText="1"/>
    </xf>
    <xf numFmtId="0" fontId="2" fillId="0" borderId="0" xfId="0" applyNumberFormat="1" applyFont="1" applyAlignment="1">
      <alignment horizontal="left" vertical="center" wrapText="1"/>
    </xf>
    <xf numFmtId="0" fontId="3" fillId="0" borderId="0" xfId="0" applyFont="1" applyAlignment="1">
      <alignment horizontal="left" vertical="center"/>
    </xf>
    <xf numFmtId="9" fontId="3" fillId="0" borderId="0" xfId="1" applyFont="1" applyAlignment="1">
      <alignment horizontal="left" vertical="center"/>
    </xf>
    <xf numFmtId="0" fontId="3" fillId="0" borderId="0" xfId="0" applyNumberFormat="1" applyFont="1" applyAlignment="1">
      <alignment horizontal="left" vertical="center"/>
    </xf>
    <xf numFmtId="0" fontId="3" fillId="0" borderId="0" xfId="0" applyFont="1" applyFill="1" applyAlignment="1">
      <alignment horizontal="left" vertical="center"/>
    </xf>
    <xf numFmtId="0" fontId="2" fillId="0" borderId="0" xfId="0" applyFont="1" applyAlignment="1">
      <alignment horizontal="left" vertical="center"/>
    </xf>
    <xf numFmtId="0" fontId="2" fillId="0" borderId="0" xfId="0" applyNumberFormat="1" applyFont="1" applyAlignment="1">
      <alignment horizontal="left" vertical="center"/>
    </xf>
    <xf numFmtId="164" fontId="3" fillId="0" borderId="0" xfId="0" applyNumberFormat="1" applyFont="1" applyAlignment="1">
      <alignment horizontal="left" vertical="center"/>
    </xf>
    <xf numFmtId="0" fontId="3" fillId="0" borderId="0" xfId="0" applyFont="1" applyAlignment="1">
      <alignment horizontal="left" vertical="top" wrapText="1"/>
    </xf>
    <xf numFmtId="0" fontId="0" fillId="0" borderId="0" xfId="0" applyFont="1" applyAlignment="1">
      <alignment horizontal="left" vertical="center"/>
    </xf>
    <xf numFmtId="0" fontId="1" fillId="0" borderId="0" xfId="0" applyFont="1" applyAlignment="1">
      <alignment horizontal="left" vertical="center"/>
    </xf>
    <xf numFmtId="0" fontId="1" fillId="0" borderId="0" xfId="0" applyNumberFormat="1" applyFont="1" applyAlignment="1">
      <alignment horizontal="left" vertical="center"/>
    </xf>
    <xf numFmtId="0" fontId="0" fillId="2" borderId="0" xfId="0" applyFont="1" applyFill="1" applyAlignment="1">
      <alignment horizontal="left" vertical="center"/>
    </xf>
    <xf numFmtId="0" fontId="0" fillId="0" borderId="0" xfId="0" applyNumberFormat="1" applyFont="1" applyAlignment="1">
      <alignment horizontal="left" vertical="center"/>
    </xf>
    <xf numFmtId="14" fontId="4" fillId="0" borderId="1" xfId="0" applyNumberFormat="1" applyFont="1" applyBorder="1" applyAlignment="1">
      <alignment horizontal="right"/>
    </xf>
    <xf numFmtId="21" fontId="4" fillId="0" borderId="1" xfId="0" applyNumberFormat="1" applyFont="1" applyBorder="1" applyAlignment="1">
      <alignment horizontal="right"/>
    </xf>
    <xf numFmtId="0" fontId="4" fillId="0" borderId="1" xfId="0" applyFont="1" applyBorder="1" applyAlignment="1"/>
    <xf numFmtId="0" fontId="4" fillId="0" borderId="1" xfId="0" applyFont="1" applyBorder="1" applyAlignment="1">
      <alignment horizontal="right"/>
    </xf>
    <xf numFmtId="0" fontId="4" fillId="0" borderId="2" xfId="0" applyFont="1" applyBorder="1" applyAlignment="1">
      <alignment horizontal="right"/>
    </xf>
    <xf numFmtId="0" fontId="4" fillId="0" borderId="3" xfId="0" applyFont="1" applyBorder="1" applyAlignment="1">
      <alignment horizontal="right"/>
    </xf>
    <xf numFmtId="0" fontId="5" fillId="3" borderId="1" xfId="0" applyFont="1" applyFill="1" applyBorder="1" applyAlignment="1">
      <alignment horizontal="right"/>
    </xf>
    <xf numFmtId="0" fontId="4" fillId="0" borderId="4" xfId="0" applyFont="1" applyBorder="1" applyAlignment="1">
      <alignment horizontal="right"/>
    </xf>
    <xf numFmtId="0" fontId="6" fillId="3" borderId="1" xfId="0" applyFont="1" applyFill="1" applyBorder="1" applyAlignment="1">
      <alignment horizontal="right"/>
    </xf>
    <xf numFmtId="0" fontId="5" fillId="3" borderId="1" xfId="0" applyFont="1" applyFill="1" applyBorder="1" applyAlignment="1"/>
    <xf numFmtId="9" fontId="0" fillId="0" borderId="0" xfId="1" applyFont="1" applyAlignment="1">
      <alignment horizontal="left" vertical="center"/>
    </xf>
    <xf numFmtId="0" fontId="4" fillId="0" borderId="3" xfId="0" applyFont="1" applyBorder="1" applyAlignment="1"/>
    <xf numFmtId="14" fontId="5" fillId="3" borderId="1" xfId="0" applyNumberFormat="1" applyFont="1" applyFill="1" applyBorder="1" applyAlignment="1">
      <alignment horizontal="right"/>
    </xf>
    <xf numFmtId="0" fontId="6" fillId="3" borderId="4" xfId="0" applyFont="1" applyFill="1" applyBorder="1" applyAlignment="1">
      <alignment horizontal="right"/>
    </xf>
    <xf numFmtId="0" fontId="5" fillId="3" borderId="3" xfId="0" applyFont="1" applyFill="1" applyBorder="1" applyAlignment="1"/>
    <xf numFmtId="0" fontId="5" fillId="3" borderId="4" xfId="0" applyFont="1" applyFill="1" applyBorder="1" applyAlignment="1">
      <alignment horizontal="right"/>
    </xf>
    <xf numFmtId="0" fontId="6" fillId="3" borderId="2" xfId="0" applyFont="1" applyFill="1" applyBorder="1" applyAlignment="1">
      <alignment horizontal="right"/>
    </xf>
    <xf numFmtId="4" fontId="4" fillId="0" borderId="1" xfId="0" applyNumberFormat="1" applyFont="1" applyBorder="1" applyAlignment="1">
      <alignment horizontal="right"/>
    </xf>
    <xf numFmtId="4" fontId="4" fillId="0" borderId="2" xfId="0" applyNumberFormat="1" applyFont="1" applyBorder="1" applyAlignment="1">
      <alignment horizontal="right"/>
    </xf>
    <xf numFmtId="0" fontId="5" fillId="3" borderId="3" xfId="0" applyFont="1" applyFill="1" applyBorder="1" applyAlignment="1">
      <alignment horizontal="right"/>
    </xf>
    <xf numFmtId="0" fontId="0" fillId="0" borderId="0" xfId="0" applyFont="1" applyAlignment="1">
      <alignment horizontal="left" vertical="top" wrapText="1"/>
    </xf>
    <xf numFmtId="0" fontId="3" fillId="2" borderId="0" xfId="0" applyFont="1" applyFill="1" applyAlignment="1">
      <alignment horizontal="left" vertical="center"/>
    </xf>
    <xf numFmtId="164" fontId="3" fillId="2" borderId="0" xfId="0" applyNumberFormat="1" applyFont="1" applyFill="1" applyAlignment="1">
      <alignment horizontal="left" vertical="center"/>
    </xf>
    <xf numFmtId="164" fontId="0" fillId="2" borderId="0" xfId="0" applyNumberFormat="1" applyFont="1" applyFill="1" applyAlignment="1">
      <alignment horizontal="left"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5"/>
  <sheetViews>
    <sheetView tabSelected="1" workbookViewId="0">
      <selection activeCell="H18" sqref="H18"/>
    </sheetView>
  </sheetViews>
  <sheetFormatPr defaultRowHeight="15"/>
  <cols>
    <col min="1" max="1" width="11.5703125" style="3" customWidth="1"/>
    <col min="2" max="2" width="10.5703125" style="3" bestFit="1" customWidth="1"/>
    <col min="3" max="3" width="26" style="3" customWidth="1"/>
    <col min="4" max="4" width="17.5703125" style="3" bestFit="1" customWidth="1"/>
    <col min="5" max="5" width="15.85546875" style="3" customWidth="1"/>
    <col min="6" max="6" width="14.7109375" style="5" customWidth="1"/>
    <col min="7" max="7" width="10.5703125" style="5" customWidth="1"/>
    <col min="8" max="8" width="15.140625" style="5" customWidth="1"/>
    <col min="9" max="9" width="13.7109375" style="5" customWidth="1"/>
    <col min="10" max="10" width="13.5703125" style="5" customWidth="1"/>
    <col min="11" max="11" width="20.7109375" style="3" customWidth="1"/>
    <col min="12" max="12" width="15.7109375" style="3" customWidth="1"/>
    <col min="13" max="13" width="9.140625" style="3"/>
    <col min="14" max="14" width="12.85546875" style="3" customWidth="1"/>
    <col min="15" max="15" width="14.7109375" style="3" customWidth="1"/>
    <col min="16" max="16384" width="9.140625" style="3"/>
  </cols>
  <sheetData>
    <row r="1" spans="1:10">
      <c r="A1" s="10"/>
      <c r="B1" s="10"/>
      <c r="C1" s="10"/>
      <c r="D1" s="10"/>
      <c r="E1" s="10"/>
      <c r="F1" s="10"/>
      <c r="G1" s="10"/>
      <c r="H1" s="10"/>
      <c r="I1" s="10"/>
    </row>
    <row r="2" spans="1:10" s="7" customFormat="1">
      <c r="A2" s="7" t="s">
        <v>18</v>
      </c>
      <c r="D2" s="7" t="s">
        <v>19</v>
      </c>
      <c r="E2" s="1" t="s">
        <v>16</v>
      </c>
      <c r="F2" s="1" t="s">
        <v>4</v>
      </c>
      <c r="G2" s="1" t="s">
        <v>6</v>
      </c>
      <c r="H2" s="1" t="s">
        <v>5</v>
      </c>
      <c r="I2" s="8" t="s">
        <v>17</v>
      </c>
      <c r="J2" s="8"/>
    </row>
    <row r="3" spans="1:10">
      <c r="A3" s="3" t="s">
        <v>14</v>
      </c>
      <c r="D3" s="4">
        <f>AVERAGE(K24:K111)</f>
        <v>0.90909090909090906</v>
      </c>
      <c r="E3" s="4">
        <f>AVERAGE(K84:K111)</f>
        <v>0.9642857142857143</v>
      </c>
      <c r="F3" s="4">
        <f>AVERAGE(K24:K35)</f>
        <v>0.75</v>
      </c>
      <c r="G3" s="26">
        <f>AVERAGE(K60:K61)</f>
        <v>1</v>
      </c>
      <c r="H3" s="4">
        <f>AVERAGE(K62:K83)</f>
        <v>0.95454545454545459</v>
      </c>
      <c r="I3" s="4">
        <f>AVERAGE(K36:K59)</f>
        <v>0.875</v>
      </c>
      <c r="J3" s="15"/>
    </row>
    <row r="4" spans="1:10">
      <c r="A4" s="3" t="s">
        <v>15</v>
      </c>
      <c r="D4" s="4">
        <f>AVERAGE(L24:L111)</f>
        <v>0.97727272727272729</v>
      </c>
      <c r="E4" s="4">
        <f>AVERAGE(L84:L111)</f>
        <v>1</v>
      </c>
      <c r="F4" s="26">
        <f>AVERAGE(L24:L35)</f>
        <v>1</v>
      </c>
      <c r="G4" s="4">
        <f>AVERAGE(L60:L61)</f>
        <v>1</v>
      </c>
      <c r="H4" s="4">
        <f>AVERAGE(L62:L83)</f>
        <v>0.95454545454545459</v>
      </c>
      <c r="I4" s="4">
        <f>AVERAGE(L36:L59)</f>
        <v>0.95833333333333337</v>
      </c>
      <c r="J4" s="15"/>
    </row>
    <row r="5" spans="1:10">
      <c r="D5" s="4"/>
      <c r="E5" s="4"/>
      <c r="F5" s="4"/>
      <c r="G5" s="4"/>
      <c r="H5" s="4"/>
      <c r="I5" s="4"/>
      <c r="J5" s="15"/>
    </row>
    <row r="6" spans="1:10">
      <c r="A6" s="14" t="s">
        <v>37</v>
      </c>
      <c r="B6" s="37"/>
      <c r="C6" s="37"/>
      <c r="D6" s="38">
        <f>AVERAGE(I24:J111)</f>
        <v>0.12956980211944488</v>
      </c>
      <c r="E6" s="38">
        <f>AVERAGE(I84:I111)</f>
        <v>2.6854594770068914E-2</v>
      </c>
      <c r="F6" s="39">
        <f>AVERAGE(I24:I35)</f>
        <v>3.6883842648263769E-2</v>
      </c>
      <c r="G6" s="38">
        <f>AVERAGE(I60:I61)</f>
        <v>6.8403771369873051E-2</v>
      </c>
      <c r="H6" s="38">
        <f>AVERAGE(I62:I83)</f>
        <v>2.6449130369465189E-2</v>
      </c>
      <c r="I6" s="38">
        <f>AVERAGE(I36:I59)</f>
        <v>0.30949954990293538</v>
      </c>
      <c r="J6" s="15"/>
    </row>
    <row r="7" spans="1:10">
      <c r="A7" s="14" t="s">
        <v>38</v>
      </c>
      <c r="B7" s="37"/>
      <c r="C7" s="37"/>
      <c r="D7" s="38">
        <f>AVERAGE(J24:J111)</f>
        <v>0.15298946362662255</v>
      </c>
      <c r="E7" s="38">
        <f>AVERAGE(J84:J111)</f>
        <v>5.6319981981842758E-2</v>
      </c>
      <c r="F7" s="39">
        <f>AVERAGE(J24:J35)</f>
        <v>7.0011006807626217E-2</v>
      </c>
      <c r="G7" s="38">
        <f>AVERAGE(J60:J61)</f>
        <v>0.15823978281605397</v>
      </c>
      <c r="H7" s="38">
        <f>AVERAGE(J62:J83)</f>
        <v>6.5867621694064668E-2</v>
      </c>
      <c r="I7" s="38">
        <f>AVERAGE(J36:J59)</f>
        <v>0.38668391579408895</v>
      </c>
      <c r="J7" s="15"/>
    </row>
    <row r="8" spans="1:10">
      <c r="D8" s="9"/>
    </row>
    <row r="9" spans="1:10">
      <c r="A9" s="11" t="s">
        <v>32</v>
      </c>
      <c r="D9" s="5">
        <v>63</v>
      </c>
    </row>
    <row r="10" spans="1:10">
      <c r="A10" s="11" t="s">
        <v>33</v>
      </c>
      <c r="D10" s="5">
        <v>52</v>
      </c>
    </row>
    <row r="11" spans="1:10">
      <c r="A11" s="11" t="s">
        <v>34</v>
      </c>
      <c r="D11" s="5">
        <v>38</v>
      </c>
    </row>
    <row r="12" spans="1:10">
      <c r="A12" s="11" t="s">
        <v>35</v>
      </c>
      <c r="D12" s="5">
        <v>68</v>
      </c>
    </row>
    <row r="13" spans="1:10">
      <c r="A13" s="11" t="s">
        <v>36</v>
      </c>
      <c r="D13" s="5">
        <v>34</v>
      </c>
    </row>
    <row r="14" spans="1:10">
      <c r="D14" s="5"/>
    </row>
    <row r="15" spans="1:10">
      <c r="A15" s="7" t="s">
        <v>20</v>
      </c>
    </row>
    <row r="16" spans="1:10">
      <c r="A16" s="3" t="s">
        <v>21</v>
      </c>
    </row>
    <row r="17" spans="1:12">
      <c r="A17" s="3" t="s">
        <v>23</v>
      </c>
    </row>
    <row r="18" spans="1:12">
      <c r="A18" s="3" t="s">
        <v>26</v>
      </c>
    </row>
    <row r="19" spans="1:12">
      <c r="A19" s="3" t="s">
        <v>24</v>
      </c>
    </row>
    <row r="20" spans="1:12">
      <c r="A20" s="3" t="s">
        <v>25</v>
      </c>
    </row>
    <row r="23" spans="1:12" ht="32.25" customHeight="1" thickBot="1">
      <c r="A23" s="1" t="s">
        <v>0</v>
      </c>
      <c r="B23" s="1" t="s">
        <v>1</v>
      </c>
      <c r="C23" s="1" t="s">
        <v>2</v>
      </c>
      <c r="D23" s="1" t="s">
        <v>3</v>
      </c>
      <c r="E23" s="2" t="s">
        <v>7</v>
      </c>
      <c r="F23" s="2" t="s">
        <v>22</v>
      </c>
      <c r="G23" s="2" t="s">
        <v>8</v>
      </c>
      <c r="H23" s="2" t="s">
        <v>9</v>
      </c>
      <c r="I23" s="2" t="s">
        <v>10</v>
      </c>
      <c r="J23" s="2" t="s">
        <v>13</v>
      </c>
      <c r="K23" s="2" t="s">
        <v>11</v>
      </c>
      <c r="L23" s="2" t="s">
        <v>12</v>
      </c>
    </row>
    <row r="24" spans="1:12" ht="15" customHeight="1" thickBot="1">
      <c r="A24" s="16">
        <v>44166</v>
      </c>
      <c r="B24" s="17">
        <v>0.20833333333333334</v>
      </c>
      <c r="C24" s="18" t="s">
        <v>51</v>
      </c>
      <c r="D24" s="18" t="s">
        <v>39</v>
      </c>
      <c r="E24" s="19">
        <v>8.7200000000000006</v>
      </c>
      <c r="F24" s="19">
        <v>9.65</v>
      </c>
      <c r="G24" s="19">
        <v>9.65</v>
      </c>
      <c r="H24" s="19">
        <v>9.65</v>
      </c>
      <c r="I24" s="4">
        <f>(G24-E24)/E24</f>
        <v>0.10665137614678895</v>
      </c>
      <c r="J24" s="4">
        <f>(H24-E24)/E24</f>
        <v>0.10665137614678895</v>
      </c>
      <c r="K24" s="3">
        <f>IF(I24&gt;0,1,0)</f>
        <v>1</v>
      </c>
      <c r="L24" s="3">
        <f>IF(J24&gt;0,1,0)</f>
        <v>1</v>
      </c>
    </row>
    <row r="25" spans="1:12" ht="14.25" customHeight="1" thickBot="1">
      <c r="A25" s="16">
        <v>44176</v>
      </c>
      <c r="B25" s="17">
        <v>0.375</v>
      </c>
      <c r="C25" s="18" t="s">
        <v>52</v>
      </c>
      <c r="D25" s="18" t="s">
        <v>39</v>
      </c>
      <c r="E25" s="19">
        <v>4</v>
      </c>
      <c r="F25" s="22">
        <v>4.2300000000000004</v>
      </c>
      <c r="G25" s="19">
        <v>4.25</v>
      </c>
      <c r="H25" s="19">
        <v>4.25</v>
      </c>
      <c r="I25" s="4">
        <f>(G25-E25)/E25</f>
        <v>6.25E-2</v>
      </c>
      <c r="J25" s="4">
        <f>(H25-E25)/E25</f>
        <v>6.25E-2</v>
      </c>
      <c r="K25" s="3">
        <f t="shared" ref="K25:K88" si="0">IF(I25&gt;0,1,0)</f>
        <v>1</v>
      </c>
      <c r="L25" s="3">
        <f t="shared" ref="L25:L88" si="1">IF(J25&gt;0,1,0)</f>
        <v>1</v>
      </c>
    </row>
    <row r="26" spans="1:12" ht="15.75" customHeight="1" thickBot="1">
      <c r="A26" s="16">
        <v>44178</v>
      </c>
      <c r="B26" s="17">
        <v>0.89282407407407405</v>
      </c>
      <c r="C26" s="18" t="s">
        <v>53</v>
      </c>
      <c r="D26" s="18" t="s">
        <v>39</v>
      </c>
      <c r="E26" s="19">
        <v>18.98</v>
      </c>
      <c r="F26" s="19">
        <v>20.190000000000001</v>
      </c>
      <c r="G26" s="19">
        <v>20.239999999999998</v>
      </c>
      <c r="H26" s="19">
        <v>20.89</v>
      </c>
      <c r="I26" s="4">
        <f>(G26-E26)/E26</f>
        <v>6.638566912539505E-2</v>
      </c>
      <c r="J26" s="4">
        <f>(H26-E26)/E26</f>
        <v>0.10063224446786091</v>
      </c>
      <c r="K26" s="3">
        <f t="shared" si="0"/>
        <v>1</v>
      </c>
      <c r="L26" s="3">
        <f t="shared" si="1"/>
        <v>1</v>
      </c>
    </row>
    <row r="27" spans="1:12" ht="15" customHeight="1" thickBot="1">
      <c r="A27" s="16">
        <v>44179</v>
      </c>
      <c r="B27" s="17">
        <v>0.78055555555555556</v>
      </c>
      <c r="C27" s="18" t="s">
        <v>54</v>
      </c>
      <c r="D27" s="18" t="s">
        <v>39</v>
      </c>
      <c r="E27" s="19">
        <v>211.85</v>
      </c>
      <c r="F27" s="19">
        <v>214.17</v>
      </c>
      <c r="G27" s="19">
        <v>214.9</v>
      </c>
      <c r="H27" s="19">
        <v>214.9</v>
      </c>
      <c r="I27" s="4">
        <f>(G27-E27)/E27</f>
        <v>1.4396978994571685E-2</v>
      </c>
      <c r="J27" s="4">
        <f>(H27-E27)/E27</f>
        <v>1.4396978994571685E-2</v>
      </c>
      <c r="K27" s="3">
        <f t="shared" si="0"/>
        <v>1</v>
      </c>
      <c r="L27" s="3">
        <f t="shared" si="1"/>
        <v>1</v>
      </c>
    </row>
    <row r="28" spans="1:12" ht="12.75" customHeight="1" thickBot="1">
      <c r="A28" s="16">
        <v>44180</v>
      </c>
      <c r="B28" s="17">
        <v>0.27083333333333331</v>
      </c>
      <c r="C28" s="18" t="s">
        <v>55</v>
      </c>
      <c r="D28" s="18" t="s">
        <v>39</v>
      </c>
      <c r="E28" s="19">
        <v>20.61</v>
      </c>
      <c r="F28" s="20">
        <v>20.6</v>
      </c>
      <c r="G28" s="19">
        <v>20.71</v>
      </c>
      <c r="H28" s="19">
        <v>20.73</v>
      </c>
      <c r="I28" s="4">
        <f>(G28-E28)/E28</f>
        <v>4.8520135856381088E-3</v>
      </c>
      <c r="J28" s="4">
        <f>(H28-E28)/E28</f>
        <v>5.8224163027656966E-3</v>
      </c>
      <c r="K28" s="3">
        <f t="shared" si="0"/>
        <v>1</v>
      </c>
      <c r="L28" s="3">
        <f t="shared" si="1"/>
        <v>1</v>
      </c>
    </row>
    <row r="29" spans="1:12" ht="12" customHeight="1" thickBot="1">
      <c r="A29" s="16">
        <v>44180</v>
      </c>
      <c r="B29" s="17">
        <v>0.32078703703703704</v>
      </c>
      <c r="C29" s="18" t="s">
        <v>56</v>
      </c>
      <c r="D29" s="18" t="s">
        <v>39</v>
      </c>
      <c r="E29" s="21">
        <v>35.67</v>
      </c>
      <c r="F29" s="23">
        <v>35.770000000000003</v>
      </c>
      <c r="G29" s="19">
        <v>36.08</v>
      </c>
      <c r="H29" s="19">
        <v>36.270000000000003</v>
      </c>
      <c r="I29" s="4">
        <f>(G29-E29)/E29</f>
        <v>1.1494252873563123E-2</v>
      </c>
      <c r="J29" s="4">
        <f>(H29-E29)/E29</f>
        <v>1.682085786375109E-2</v>
      </c>
      <c r="K29" s="3">
        <f t="shared" si="0"/>
        <v>1</v>
      </c>
      <c r="L29" s="3">
        <f t="shared" si="1"/>
        <v>1</v>
      </c>
    </row>
    <row r="30" spans="1:12" ht="14.25" customHeight="1" thickBot="1">
      <c r="A30" s="16">
        <v>44180</v>
      </c>
      <c r="B30" s="17">
        <v>0.32078703703703704</v>
      </c>
      <c r="C30" s="18" t="s">
        <v>57</v>
      </c>
      <c r="D30" s="18" t="s">
        <v>39</v>
      </c>
      <c r="E30" s="19">
        <v>47.83</v>
      </c>
      <c r="F30" s="19">
        <v>48.32</v>
      </c>
      <c r="G30" s="19">
        <v>48.69</v>
      </c>
      <c r="H30" s="19">
        <v>49.5</v>
      </c>
      <c r="I30" s="4">
        <f>(G30-E30)/E30</f>
        <v>1.7980347062513054E-2</v>
      </c>
      <c r="J30" s="4">
        <f>(H30-E30)/E30</f>
        <v>3.4915325109763785E-2</v>
      </c>
      <c r="K30" s="3">
        <f t="shared" si="0"/>
        <v>1</v>
      </c>
      <c r="L30" s="3">
        <f t="shared" si="1"/>
        <v>1</v>
      </c>
    </row>
    <row r="31" spans="1:12" ht="13.5" customHeight="1" thickBot="1">
      <c r="A31" s="16">
        <v>44183</v>
      </c>
      <c r="B31" s="17">
        <v>0.11861111111111111</v>
      </c>
      <c r="C31" s="18" t="s">
        <v>58</v>
      </c>
      <c r="D31" s="18" t="s">
        <v>39</v>
      </c>
      <c r="E31" s="21">
        <v>61.78</v>
      </c>
      <c r="F31" s="19">
        <v>72.22</v>
      </c>
      <c r="G31" s="20">
        <v>73.099999999999994</v>
      </c>
      <c r="H31" s="24">
        <v>73.099999999999994</v>
      </c>
      <c r="I31" s="4">
        <f>(G31-E31)/E31</f>
        <v>0.18323081903528637</v>
      </c>
      <c r="J31" s="4">
        <f>(H31-E31)/E31</f>
        <v>0.18323081903528637</v>
      </c>
      <c r="K31" s="3">
        <f t="shared" si="0"/>
        <v>1</v>
      </c>
      <c r="L31" s="3">
        <f t="shared" si="1"/>
        <v>1</v>
      </c>
    </row>
    <row r="32" spans="1:12" ht="13.5" customHeight="1" thickBot="1">
      <c r="A32" s="16">
        <v>44183</v>
      </c>
      <c r="B32" s="17">
        <v>0.11861111111111111</v>
      </c>
      <c r="C32" s="18" t="s">
        <v>59</v>
      </c>
      <c r="D32" s="18" t="s">
        <v>39</v>
      </c>
      <c r="E32" s="19">
        <v>54.08</v>
      </c>
      <c r="F32" s="21">
        <v>54.97</v>
      </c>
      <c r="G32" s="23">
        <v>55.3</v>
      </c>
      <c r="H32" s="22">
        <v>55.3</v>
      </c>
      <c r="I32" s="4">
        <f>(G32-E32)/E32</f>
        <v>2.2559171597633116E-2</v>
      </c>
      <c r="J32" s="4">
        <f>(H32-E32)/E32</f>
        <v>2.2559171597633116E-2</v>
      </c>
      <c r="K32" s="3">
        <f t="shared" si="0"/>
        <v>1</v>
      </c>
      <c r="L32" s="3">
        <f t="shared" si="1"/>
        <v>1</v>
      </c>
    </row>
    <row r="33" spans="1:12" ht="13.5" customHeight="1" thickBot="1">
      <c r="A33" s="16">
        <v>44186</v>
      </c>
      <c r="B33" s="17">
        <v>0.25</v>
      </c>
      <c r="C33" s="18" t="s">
        <v>60</v>
      </c>
      <c r="D33" s="18" t="s">
        <v>39</v>
      </c>
      <c r="E33" s="19">
        <v>5.72</v>
      </c>
      <c r="F33" s="19">
        <v>5.53</v>
      </c>
      <c r="G33" s="19">
        <v>5.65</v>
      </c>
      <c r="H33" s="19">
        <v>6.41</v>
      </c>
      <c r="I33" s="4">
        <f>(G33-E33)/E33</f>
        <v>-1.2237762237762132E-2</v>
      </c>
      <c r="J33" s="4">
        <f>(H33-E33)/E33</f>
        <v>0.12062937062937071</v>
      </c>
      <c r="K33" s="3">
        <f t="shared" si="0"/>
        <v>0</v>
      </c>
      <c r="L33" s="3">
        <f t="shared" si="1"/>
        <v>1</v>
      </c>
    </row>
    <row r="34" spans="1:12" ht="15.75" thickBot="1">
      <c r="A34" s="16">
        <v>44186</v>
      </c>
      <c r="B34" s="17">
        <v>0.33333333333333331</v>
      </c>
      <c r="C34" s="18" t="s">
        <v>46</v>
      </c>
      <c r="D34" s="18" t="s">
        <v>39</v>
      </c>
      <c r="E34" s="21">
        <v>31.41</v>
      </c>
      <c r="F34" s="19">
        <v>30.57</v>
      </c>
      <c r="G34" s="19">
        <v>31.12</v>
      </c>
      <c r="H34" s="19">
        <v>35.18</v>
      </c>
      <c r="I34" s="4">
        <f>(G34-E34)/E34</f>
        <v>-9.2327284304361389E-3</v>
      </c>
      <c r="J34" s="4">
        <f>(H34-E34)/E34</f>
        <v>0.12002546959567015</v>
      </c>
      <c r="K34" s="3">
        <f t="shared" si="0"/>
        <v>0</v>
      </c>
      <c r="L34" s="3">
        <f t="shared" si="1"/>
        <v>1</v>
      </c>
    </row>
    <row r="35" spans="1:12" ht="15.75" thickBot="1">
      <c r="A35" s="16">
        <v>44186</v>
      </c>
      <c r="B35" s="17">
        <v>0.27777777777777779</v>
      </c>
      <c r="C35" s="18" t="s">
        <v>61</v>
      </c>
      <c r="D35" s="18" t="s">
        <v>39</v>
      </c>
      <c r="E35" s="19">
        <v>2.31</v>
      </c>
      <c r="F35" s="19">
        <v>2.23</v>
      </c>
      <c r="G35" s="19">
        <v>2.25</v>
      </c>
      <c r="H35" s="19">
        <v>2.4300000000000002</v>
      </c>
      <c r="I35" s="4">
        <f>(G35-E35)/E35</f>
        <v>-2.5974025974025997E-2</v>
      </c>
      <c r="J35" s="4">
        <f>(H35-E35)/E35</f>
        <v>5.1948051948051993E-2</v>
      </c>
      <c r="K35" s="3">
        <f t="shared" si="0"/>
        <v>0</v>
      </c>
      <c r="L35" s="3">
        <f t="shared" si="1"/>
        <v>1</v>
      </c>
    </row>
    <row r="36" spans="1:12" ht="15.75" thickBot="1">
      <c r="A36" s="16">
        <v>44166</v>
      </c>
      <c r="B36" s="17">
        <v>0.25</v>
      </c>
      <c r="C36" s="18" t="s">
        <v>62</v>
      </c>
      <c r="D36" s="18" t="s">
        <v>17</v>
      </c>
      <c r="E36" s="19">
        <v>72.489999999999995</v>
      </c>
      <c r="F36" s="19">
        <v>71.45</v>
      </c>
      <c r="G36" s="19">
        <v>76.489999999999995</v>
      </c>
      <c r="H36" s="19">
        <v>82.49</v>
      </c>
      <c r="I36" s="4">
        <f>(G36-E36)/E36</f>
        <v>5.5180024831011178E-2</v>
      </c>
      <c r="J36" s="4">
        <f>(H36-E36)/E36</f>
        <v>0.13795006207752794</v>
      </c>
      <c r="K36" s="3">
        <f t="shared" si="0"/>
        <v>1</v>
      </c>
      <c r="L36" s="3">
        <f t="shared" si="1"/>
        <v>1</v>
      </c>
    </row>
    <row r="37" spans="1:12" ht="15.75" thickBot="1">
      <c r="A37" s="16">
        <v>44166</v>
      </c>
      <c r="B37" s="17">
        <v>0.3125</v>
      </c>
      <c r="C37" s="18" t="s">
        <v>63</v>
      </c>
      <c r="D37" s="18" t="s">
        <v>17</v>
      </c>
      <c r="E37" s="19">
        <v>0.78</v>
      </c>
      <c r="F37" s="19">
        <v>0.99</v>
      </c>
      <c r="G37" s="19">
        <v>1.22</v>
      </c>
      <c r="H37" s="19">
        <v>1.22</v>
      </c>
      <c r="I37" s="4">
        <f>(G37-E37)/E37</f>
        <v>0.56410256410256399</v>
      </c>
      <c r="J37" s="4">
        <f>(H37-E37)/E37</f>
        <v>0.56410256410256399</v>
      </c>
      <c r="K37" s="3">
        <f t="shared" si="0"/>
        <v>1</v>
      </c>
      <c r="L37" s="3">
        <f t="shared" si="1"/>
        <v>1</v>
      </c>
    </row>
    <row r="38" spans="1:12" ht="15.75" thickBot="1">
      <c r="A38" s="16">
        <v>44166</v>
      </c>
      <c r="B38" s="17">
        <v>0.63541666666666663</v>
      </c>
      <c r="C38" s="18" t="s">
        <v>64</v>
      </c>
      <c r="D38" s="18" t="s">
        <v>17</v>
      </c>
      <c r="E38" s="21">
        <v>108.08</v>
      </c>
      <c r="F38" s="19">
        <v>105.65</v>
      </c>
      <c r="G38" s="19">
        <v>111.35</v>
      </c>
      <c r="H38" s="19">
        <v>111.35</v>
      </c>
      <c r="I38" s="4">
        <f>(G38-E38)/E38</f>
        <v>3.0255366395262731E-2</v>
      </c>
      <c r="J38" s="4">
        <f>(H38-E38)/E38</f>
        <v>3.0255366395262731E-2</v>
      </c>
      <c r="K38" s="3">
        <f t="shared" si="0"/>
        <v>1</v>
      </c>
      <c r="L38" s="3">
        <f t="shared" si="1"/>
        <v>1</v>
      </c>
    </row>
    <row r="39" spans="1:12" ht="15" customHeight="1" thickBot="1">
      <c r="A39" s="28">
        <v>44166</v>
      </c>
      <c r="B39" s="17">
        <v>0.76527777777777783</v>
      </c>
      <c r="C39" s="18" t="s">
        <v>65</v>
      </c>
      <c r="D39" s="18" t="s">
        <v>17</v>
      </c>
      <c r="E39" s="19">
        <v>12.34</v>
      </c>
      <c r="F39" s="19">
        <v>13.49</v>
      </c>
      <c r="G39" s="19">
        <v>13.84</v>
      </c>
      <c r="H39" s="19">
        <v>13.9</v>
      </c>
      <c r="I39" s="4">
        <f>(G39-E39)/E39</f>
        <v>0.12155591572123177</v>
      </c>
      <c r="J39" s="4">
        <f>(H39-E39)/E39</f>
        <v>0.12641815235008108</v>
      </c>
      <c r="K39" s="3">
        <f t="shared" si="0"/>
        <v>1</v>
      </c>
      <c r="L39" s="3">
        <f t="shared" si="1"/>
        <v>1</v>
      </c>
    </row>
    <row r="40" spans="1:12" ht="15" customHeight="1" thickBot="1">
      <c r="A40" s="16">
        <v>44168</v>
      </c>
      <c r="B40" s="17">
        <v>0.86458333333333337</v>
      </c>
      <c r="C40" s="18" t="s">
        <v>66</v>
      </c>
      <c r="D40" s="18" t="s">
        <v>17</v>
      </c>
      <c r="E40" s="19">
        <v>5.14</v>
      </c>
      <c r="F40" s="20">
        <v>6.1</v>
      </c>
      <c r="G40" s="19">
        <v>6.25</v>
      </c>
      <c r="H40" s="19">
        <v>7.7</v>
      </c>
      <c r="I40" s="4">
        <f>(G40-E40)/E40</f>
        <v>0.21595330739299617</v>
      </c>
      <c r="J40" s="4">
        <f>(H40-E40)/E40</f>
        <v>0.49805447470817132</v>
      </c>
      <c r="K40" s="3">
        <f t="shared" si="0"/>
        <v>1</v>
      </c>
      <c r="L40" s="3">
        <f t="shared" si="1"/>
        <v>1</v>
      </c>
    </row>
    <row r="41" spans="1:12" ht="13.5" customHeight="1" thickBot="1">
      <c r="A41" s="16">
        <v>44172</v>
      </c>
      <c r="B41" s="17">
        <v>0.29166666666666669</v>
      </c>
      <c r="C41" s="18" t="s">
        <v>67</v>
      </c>
      <c r="D41" s="18" t="s">
        <v>17</v>
      </c>
      <c r="E41" s="19">
        <v>0.63</v>
      </c>
      <c r="F41" s="23">
        <v>0.7</v>
      </c>
      <c r="G41" s="19">
        <v>1.02</v>
      </c>
      <c r="H41" s="19">
        <v>1.02</v>
      </c>
      <c r="I41" s="4">
        <f>(G41-E41)/E41</f>
        <v>0.61904761904761907</v>
      </c>
      <c r="J41" s="4">
        <f>(H41-E41)/E41</f>
        <v>0.61904761904761907</v>
      </c>
      <c r="K41" s="3">
        <f t="shared" si="0"/>
        <v>1</v>
      </c>
      <c r="L41" s="3">
        <f t="shared" si="1"/>
        <v>1</v>
      </c>
    </row>
    <row r="42" spans="1:12" ht="14.25" customHeight="1" thickBot="1">
      <c r="A42" s="16">
        <v>44172</v>
      </c>
      <c r="B42" s="17">
        <v>0.33333333333333331</v>
      </c>
      <c r="C42" s="18" t="s">
        <v>68</v>
      </c>
      <c r="D42" s="18" t="s">
        <v>17</v>
      </c>
      <c r="E42" s="19">
        <v>1.5</v>
      </c>
      <c r="F42" s="24">
        <v>1.33</v>
      </c>
      <c r="G42" s="19">
        <v>1.45</v>
      </c>
      <c r="H42" s="19">
        <v>1.45</v>
      </c>
      <c r="I42" s="4">
        <f>(G42-E42)/E42</f>
        <v>-3.3333333333333361E-2</v>
      </c>
      <c r="J42" s="4">
        <f>(H42-E42)/E42</f>
        <v>-3.3333333333333361E-2</v>
      </c>
      <c r="K42" s="3">
        <f t="shared" si="0"/>
        <v>0</v>
      </c>
      <c r="L42" s="3">
        <f t="shared" si="1"/>
        <v>0</v>
      </c>
    </row>
    <row r="43" spans="1:12" ht="15.75" customHeight="1" thickBot="1">
      <c r="A43" s="16">
        <v>44172</v>
      </c>
      <c r="B43" s="17">
        <v>0.37152777777777773</v>
      </c>
      <c r="C43" s="18" t="s">
        <v>69</v>
      </c>
      <c r="D43" s="18" t="s">
        <v>17</v>
      </c>
      <c r="E43" s="19">
        <v>158.13</v>
      </c>
      <c r="F43" s="22">
        <v>151.05000000000001</v>
      </c>
      <c r="G43" s="20">
        <v>157.99</v>
      </c>
      <c r="H43" s="19">
        <v>167.58</v>
      </c>
      <c r="I43" s="4">
        <f>(G43-E43)/E43</f>
        <v>-8.8534749889322933E-4</v>
      </c>
      <c r="J43" s="4">
        <f>(H43-E43)/E43</f>
        <v>5.9760956175298911E-2</v>
      </c>
      <c r="K43" s="3">
        <f t="shared" si="0"/>
        <v>0</v>
      </c>
      <c r="L43" s="3">
        <f t="shared" si="1"/>
        <v>1</v>
      </c>
    </row>
    <row r="44" spans="1:12" ht="12.75" customHeight="1" thickBot="1">
      <c r="A44" s="16">
        <v>44173</v>
      </c>
      <c r="B44" s="17">
        <v>0.29166666666666669</v>
      </c>
      <c r="C44" s="18" t="s">
        <v>70</v>
      </c>
      <c r="D44" s="18" t="s">
        <v>17</v>
      </c>
      <c r="E44" s="19">
        <v>1.44</v>
      </c>
      <c r="F44" s="21">
        <v>6.55</v>
      </c>
      <c r="G44" s="23">
        <v>7.9</v>
      </c>
      <c r="H44" s="19">
        <v>8.66</v>
      </c>
      <c r="I44" s="4">
        <f>(G44-E44)/E44</f>
        <v>4.4861111111111116</v>
      </c>
      <c r="J44" s="4">
        <f>(H44-E44)/E44</f>
        <v>5.0138888888888893</v>
      </c>
      <c r="K44" s="3">
        <f t="shared" si="0"/>
        <v>1</v>
      </c>
      <c r="L44" s="3">
        <f t="shared" si="1"/>
        <v>1</v>
      </c>
    </row>
    <row r="45" spans="1:12" ht="17.25" customHeight="1" thickBot="1">
      <c r="A45" s="16">
        <v>44174</v>
      </c>
      <c r="B45" s="17">
        <v>0.25</v>
      </c>
      <c r="C45" s="18" t="s">
        <v>71</v>
      </c>
      <c r="D45" s="18" t="s">
        <v>17</v>
      </c>
      <c r="E45" s="21">
        <v>135.08000000000001</v>
      </c>
      <c r="F45" s="19">
        <v>134.65</v>
      </c>
      <c r="G45" s="19">
        <v>136.82</v>
      </c>
      <c r="H45" s="19">
        <v>148.47</v>
      </c>
      <c r="I45" s="4">
        <f>(G45-E45)/E45</f>
        <v>1.2881255552265179E-2</v>
      </c>
      <c r="J45" s="4">
        <f>(H45-E45)/E45</f>
        <v>9.9126443588984189E-2</v>
      </c>
      <c r="K45" s="3">
        <f t="shared" si="0"/>
        <v>1</v>
      </c>
      <c r="L45" s="3">
        <f t="shared" si="1"/>
        <v>1</v>
      </c>
    </row>
    <row r="46" spans="1:12" ht="12.75" customHeight="1" thickBot="1">
      <c r="A46" s="16">
        <v>44175</v>
      </c>
      <c r="B46" s="17">
        <v>0.2996875</v>
      </c>
      <c r="C46" s="18" t="s">
        <v>72</v>
      </c>
      <c r="D46" s="18" t="s">
        <v>17</v>
      </c>
      <c r="E46" s="19">
        <v>29.62</v>
      </c>
      <c r="F46" s="24">
        <v>41.72</v>
      </c>
      <c r="G46" s="19">
        <v>42.84</v>
      </c>
      <c r="H46" s="19">
        <v>54.14</v>
      </c>
      <c r="I46" s="4">
        <f>(G46-E46)/E46</f>
        <v>0.44632005401755576</v>
      </c>
      <c r="J46" s="4">
        <f>(H46-E46)/E46</f>
        <v>0.82781904118838623</v>
      </c>
      <c r="K46" s="3">
        <f t="shared" si="0"/>
        <v>1</v>
      </c>
      <c r="L46" s="3">
        <f t="shared" si="1"/>
        <v>1</v>
      </c>
    </row>
    <row r="47" spans="1:12" ht="16.5" customHeight="1" thickBot="1">
      <c r="A47" s="16">
        <v>44180</v>
      </c>
      <c r="B47" s="17">
        <v>0.29166666666666669</v>
      </c>
      <c r="C47" s="18" t="s">
        <v>73</v>
      </c>
      <c r="D47" s="18" t="s">
        <v>17</v>
      </c>
      <c r="E47" s="19">
        <v>12.29</v>
      </c>
      <c r="F47" s="19">
        <v>11.55</v>
      </c>
      <c r="G47" s="19">
        <v>12.9</v>
      </c>
      <c r="H47" s="19">
        <v>12.9</v>
      </c>
      <c r="I47" s="4">
        <f>(G47-E47)/E47</f>
        <v>4.9633848657445176E-2</v>
      </c>
      <c r="J47" s="4">
        <f>(H47-E47)/E47</f>
        <v>4.9633848657445176E-2</v>
      </c>
      <c r="K47" s="3">
        <f t="shared" si="0"/>
        <v>1</v>
      </c>
      <c r="L47" s="3">
        <f t="shared" si="1"/>
        <v>1</v>
      </c>
    </row>
    <row r="48" spans="1:12" ht="14.25" customHeight="1" thickBot="1">
      <c r="A48" s="16">
        <v>44181</v>
      </c>
      <c r="B48" s="17">
        <v>0.6875</v>
      </c>
      <c r="C48" s="18" t="s">
        <v>74</v>
      </c>
      <c r="D48" s="18" t="s">
        <v>17</v>
      </c>
      <c r="E48" s="19">
        <v>24.72</v>
      </c>
      <c r="F48" s="19">
        <v>24.65</v>
      </c>
      <c r="G48" s="19">
        <v>28.19</v>
      </c>
      <c r="H48" s="19">
        <v>28.19</v>
      </c>
      <c r="I48" s="4">
        <f>(G48-E48)/E48</f>
        <v>0.14037216828478974</v>
      </c>
      <c r="J48" s="4">
        <f>(H48-E48)/E48</f>
        <v>0.14037216828478974</v>
      </c>
      <c r="K48" s="3">
        <f t="shared" si="0"/>
        <v>1</v>
      </c>
      <c r="L48" s="3">
        <f t="shared" si="1"/>
        <v>1</v>
      </c>
    </row>
    <row r="49" spans="1:12" ht="12" customHeight="1" thickBot="1">
      <c r="A49" s="28">
        <v>44181</v>
      </c>
      <c r="B49" s="17">
        <v>0.84384259259259264</v>
      </c>
      <c r="C49" s="18" t="s">
        <v>75</v>
      </c>
      <c r="D49" s="18" t="s">
        <v>17</v>
      </c>
      <c r="E49" s="22">
        <v>117.58</v>
      </c>
      <c r="F49" s="20">
        <v>123.56</v>
      </c>
      <c r="G49" s="19">
        <v>123.99</v>
      </c>
      <c r="H49" s="19">
        <v>134.74</v>
      </c>
      <c r="I49" s="4">
        <f>(G49-E49)/E49</f>
        <v>5.4516074162272464E-2</v>
      </c>
      <c r="J49" s="4">
        <f>(H49-E49)/E49</f>
        <v>0.14594318761694175</v>
      </c>
      <c r="K49" s="3">
        <f t="shared" si="0"/>
        <v>1</v>
      </c>
      <c r="L49" s="3">
        <f t="shared" si="1"/>
        <v>1</v>
      </c>
    </row>
    <row r="50" spans="1:12" ht="15" customHeight="1" thickBot="1">
      <c r="A50" s="16">
        <v>44182</v>
      </c>
      <c r="B50" s="17">
        <v>0.3743055555555555</v>
      </c>
      <c r="C50" s="18" t="s">
        <v>76</v>
      </c>
      <c r="D50" s="18" t="s">
        <v>17</v>
      </c>
      <c r="E50" s="24">
        <v>36.880000000000003</v>
      </c>
      <c r="F50" s="23">
        <v>37.340000000000003</v>
      </c>
      <c r="G50" s="19">
        <v>37.47</v>
      </c>
      <c r="H50" s="19">
        <v>37.47</v>
      </c>
      <c r="I50" s="4">
        <f>(G50-E50)/E50</f>
        <v>1.5997830802602937E-2</v>
      </c>
      <c r="J50" s="4">
        <f>(H50-E50)/E50</f>
        <v>1.5997830802602937E-2</v>
      </c>
      <c r="K50" s="3">
        <f t="shared" si="0"/>
        <v>1</v>
      </c>
      <c r="L50" s="3">
        <f t="shared" si="1"/>
        <v>1</v>
      </c>
    </row>
    <row r="51" spans="1:12" ht="15.75" customHeight="1" thickBot="1">
      <c r="A51" s="16">
        <v>44182</v>
      </c>
      <c r="B51" s="17">
        <v>0.66666666666666663</v>
      </c>
      <c r="C51" s="18" t="s">
        <v>77</v>
      </c>
      <c r="D51" s="18" t="s">
        <v>17</v>
      </c>
      <c r="E51" s="20">
        <v>231.24</v>
      </c>
      <c r="F51" s="19">
        <v>228.49</v>
      </c>
      <c r="G51" s="19">
        <v>232.04</v>
      </c>
      <c r="H51" s="19">
        <v>232.04</v>
      </c>
      <c r="I51" s="4">
        <f>(G51-E51)/E51</f>
        <v>3.4596090641756741E-3</v>
      </c>
      <c r="J51" s="4">
        <f>(H51-E51)/E51</f>
        <v>3.4596090641756741E-3</v>
      </c>
      <c r="K51" s="3">
        <f t="shared" si="0"/>
        <v>1</v>
      </c>
      <c r="L51" s="3">
        <f t="shared" si="1"/>
        <v>1</v>
      </c>
    </row>
    <row r="52" spans="1:12" ht="14.25" customHeight="1" thickBot="1">
      <c r="A52" s="16">
        <v>44183</v>
      </c>
      <c r="B52" s="17">
        <v>0.47916666666666669</v>
      </c>
      <c r="C52" s="18" t="s">
        <v>78</v>
      </c>
      <c r="D52" s="27" t="s">
        <v>17</v>
      </c>
      <c r="E52" s="23">
        <v>15.2</v>
      </c>
      <c r="F52" s="19">
        <v>16.47</v>
      </c>
      <c r="G52" s="19">
        <v>18</v>
      </c>
      <c r="H52" s="19">
        <v>18</v>
      </c>
      <c r="I52" s="4">
        <f>(G52-E52)/E52</f>
        <v>0.18421052631578952</v>
      </c>
      <c r="J52" s="4">
        <f>(H52-E52)/E52</f>
        <v>0.18421052631578952</v>
      </c>
      <c r="K52" s="3">
        <f t="shared" si="0"/>
        <v>1</v>
      </c>
      <c r="L52" s="3">
        <f t="shared" si="1"/>
        <v>1</v>
      </c>
    </row>
    <row r="53" spans="1:12" ht="15.75" customHeight="1" thickBot="1">
      <c r="A53" s="16">
        <v>44183</v>
      </c>
      <c r="B53" s="17">
        <v>0.70112268518518517</v>
      </c>
      <c r="C53" s="18" t="s">
        <v>79</v>
      </c>
      <c r="D53" s="18" t="s">
        <v>17</v>
      </c>
      <c r="E53" s="19">
        <v>23.61</v>
      </c>
      <c r="F53" s="20">
        <v>23.96</v>
      </c>
      <c r="G53" s="19">
        <v>24.5</v>
      </c>
      <c r="H53" s="19">
        <v>30.9</v>
      </c>
      <c r="I53" s="4">
        <f>(G53-E53)/E53</f>
        <v>3.7695891571368087E-2</v>
      </c>
      <c r="J53" s="4">
        <f>(H53-E53)/E53</f>
        <v>0.30876747141041927</v>
      </c>
      <c r="K53" s="3">
        <f t="shared" si="0"/>
        <v>1</v>
      </c>
      <c r="L53" s="3">
        <f t="shared" si="1"/>
        <v>1</v>
      </c>
    </row>
    <row r="54" spans="1:12" ht="13.5" customHeight="1" thickBot="1">
      <c r="A54" s="16">
        <v>44186</v>
      </c>
      <c r="B54" s="17">
        <v>0.29166666666666669</v>
      </c>
      <c r="C54" s="18" t="s">
        <v>66</v>
      </c>
      <c r="D54" s="18" t="s">
        <v>17</v>
      </c>
      <c r="E54" s="19">
        <v>8.61</v>
      </c>
      <c r="F54" s="23">
        <v>8.3000000000000007</v>
      </c>
      <c r="G54" s="19">
        <v>8.73</v>
      </c>
      <c r="H54" s="19">
        <v>8.73</v>
      </c>
      <c r="I54" s="4">
        <f>(G54-E54)/E54</f>
        <v>1.3937282229965273E-2</v>
      </c>
      <c r="J54" s="4">
        <f>(H54-E54)/E54</f>
        <v>1.3937282229965273E-2</v>
      </c>
      <c r="K54" s="3">
        <f t="shared" si="0"/>
        <v>1</v>
      </c>
      <c r="L54" s="3">
        <f t="shared" si="1"/>
        <v>1</v>
      </c>
    </row>
    <row r="55" spans="1:12" ht="12.75" customHeight="1" thickBot="1">
      <c r="A55" s="16">
        <v>44187</v>
      </c>
      <c r="B55" s="17">
        <v>0.29166666666666669</v>
      </c>
      <c r="C55" s="18" t="s">
        <v>47</v>
      </c>
      <c r="D55" s="18" t="s">
        <v>17</v>
      </c>
      <c r="E55" s="19">
        <v>29.52</v>
      </c>
      <c r="F55" s="19">
        <v>28.17</v>
      </c>
      <c r="G55" s="22">
        <v>28.49</v>
      </c>
      <c r="H55" s="19">
        <v>30.38</v>
      </c>
      <c r="I55" s="4">
        <f>(G55-E55)/E55</f>
        <v>-3.4891598915989197E-2</v>
      </c>
      <c r="J55" s="4">
        <f>(H55-E55)/E55</f>
        <v>2.9132791327913261E-2</v>
      </c>
      <c r="K55" s="3">
        <f t="shared" si="0"/>
        <v>0</v>
      </c>
      <c r="L55" s="3">
        <f t="shared" si="1"/>
        <v>1</v>
      </c>
    </row>
    <row r="56" spans="1:12" ht="12.75" customHeight="1" thickBot="1">
      <c r="A56" s="16">
        <v>44187</v>
      </c>
      <c r="B56" s="17">
        <v>0.75515046296296295</v>
      </c>
      <c r="C56" s="18" t="s">
        <v>80</v>
      </c>
      <c r="D56" s="18" t="s">
        <v>17</v>
      </c>
      <c r="E56" s="19">
        <v>22.52</v>
      </c>
      <c r="F56" s="19">
        <v>25.81</v>
      </c>
      <c r="G56" s="19">
        <v>27.55</v>
      </c>
      <c r="H56" s="19">
        <v>27.55</v>
      </c>
      <c r="I56" s="4">
        <f>(G56-E56)/E56</f>
        <v>0.22335701598579047</v>
      </c>
      <c r="J56" s="4">
        <f>(H56-E56)/E56</f>
        <v>0.22335701598579047</v>
      </c>
      <c r="K56" s="3">
        <f t="shared" si="0"/>
        <v>1</v>
      </c>
      <c r="L56" s="3">
        <f t="shared" si="1"/>
        <v>1</v>
      </c>
    </row>
    <row r="57" spans="1:12" ht="15.75" thickBot="1">
      <c r="A57" s="16">
        <v>44194</v>
      </c>
      <c r="B57" s="17">
        <v>0.3125</v>
      </c>
      <c r="C57" s="18" t="s">
        <v>63</v>
      </c>
      <c r="D57" s="18" t="s">
        <v>17</v>
      </c>
      <c r="E57" s="19">
        <v>0.89600000000000002</v>
      </c>
      <c r="F57" s="22">
        <v>0.84199999999999997</v>
      </c>
      <c r="G57" s="19">
        <v>1</v>
      </c>
      <c r="H57" s="19">
        <v>1</v>
      </c>
      <c r="I57" s="4">
        <f>(G57-E57)/E57</f>
        <v>0.11607142857142855</v>
      </c>
      <c r="J57" s="4">
        <f>(H57-E57)/E57</f>
        <v>0.11607142857142855</v>
      </c>
      <c r="K57" s="3">
        <f t="shared" si="0"/>
        <v>1</v>
      </c>
      <c r="L57" s="3">
        <f t="shared" si="1"/>
        <v>1</v>
      </c>
    </row>
    <row r="58" spans="1:12" ht="15.75" thickBot="1">
      <c r="A58" s="16">
        <v>44196</v>
      </c>
      <c r="B58" s="17">
        <v>0.25</v>
      </c>
      <c r="C58" s="18" t="s">
        <v>62</v>
      </c>
      <c r="D58" s="18" t="s">
        <v>17</v>
      </c>
      <c r="E58" s="19">
        <v>83.26</v>
      </c>
      <c r="F58" s="19">
        <v>81.47</v>
      </c>
      <c r="G58" s="19">
        <v>84.73</v>
      </c>
      <c r="H58" s="19">
        <v>84.73</v>
      </c>
      <c r="I58" s="4">
        <f>(G58-E58)/E58</f>
        <v>1.7655536872447739E-2</v>
      </c>
      <c r="J58" s="4">
        <f>(H58-E58)/E58</f>
        <v>1.7655536872447739E-2</v>
      </c>
      <c r="K58" s="3">
        <f t="shared" si="0"/>
        <v>1</v>
      </c>
      <c r="L58" s="3">
        <f t="shared" si="1"/>
        <v>1</v>
      </c>
    </row>
    <row r="59" spans="1:12" ht="12.75" customHeight="1" thickBot="1">
      <c r="A59" s="16">
        <v>44196</v>
      </c>
      <c r="B59" s="17">
        <v>0.39583333333333331</v>
      </c>
      <c r="C59" s="18" t="s">
        <v>81</v>
      </c>
      <c r="D59" s="18" t="s">
        <v>17</v>
      </c>
      <c r="E59" s="19">
        <v>8.56</v>
      </c>
      <c r="F59" s="19">
        <v>8.08</v>
      </c>
      <c r="G59" s="19">
        <v>9.32</v>
      </c>
      <c r="H59" s="19">
        <v>9.32</v>
      </c>
      <c r="I59" s="4">
        <f>(G59-E59)/E59</f>
        <v>8.8785046728971931E-2</v>
      </c>
      <c r="J59" s="4">
        <f>(H59-E59)/E59</f>
        <v>8.8785046728971931E-2</v>
      </c>
      <c r="K59" s="3">
        <f t="shared" si="0"/>
        <v>1</v>
      </c>
      <c r="L59" s="3">
        <f t="shared" si="1"/>
        <v>1</v>
      </c>
    </row>
    <row r="60" spans="1:12" ht="13.5" customHeight="1" thickBot="1">
      <c r="A60" s="16">
        <v>44173</v>
      </c>
      <c r="B60" s="17">
        <v>0.75070601851851848</v>
      </c>
      <c r="C60" s="18" t="s">
        <v>82</v>
      </c>
      <c r="D60" s="18" t="s">
        <v>40</v>
      </c>
      <c r="E60" s="19">
        <v>2.2000000000000002</v>
      </c>
      <c r="F60" s="19">
        <v>2.16</v>
      </c>
      <c r="G60" s="19">
        <v>2.39</v>
      </c>
      <c r="H60" s="20">
        <v>2.74</v>
      </c>
      <c r="I60" s="4">
        <f>(G60-E60)/E60</f>
        <v>8.6363636363636337E-2</v>
      </c>
      <c r="J60" s="4">
        <f>(H60-E60)/E60</f>
        <v>0.24545454545454545</v>
      </c>
      <c r="K60" s="3">
        <f t="shared" si="0"/>
        <v>1</v>
      </c>
      <c r="L60" s="3">
        <f t="shared" si="1"/>
        <v>1</v>
      </c>
    </row>
    <row r="61" spans="1:12" ht="13.5" customHeight="1" thickBot="1">
      <c r="A61" s="16">
        <v>44179</v>
      </c>
      <c r="B61" s="17">
        <v>0.33333333333333331</v>
      </c>
      <c r="C61" s="18" t="s">
        <v>48</v>
      </c>
      <c r="D61" s="18" t="s">
        <v>40</v>
      </c>
      <c r="E61" s="19">
        <v>24.78</v>
      </c>
      <c r="F61" s="19">
        <v>25.47</v>
      </c>
      <c r="G61" s="21">
        <v>26.03</v>
      </c>
      <c r="H61" s="23">
        <v>26.54</v>
      </c>
      <c r="I61" s="4">
        <f>(G61-E61)/E61</f>
        <v>5.0443906376109765E-2</v>
      </c>
      <c r="J61" s="4">
        <f>(H61-E61)/E61</f>
        <v>7.1025020177562473E-2</v>
      </c>
      <c r="K61" s="3">
        <f t="shared" si="0"/>
        <v>1</v>
      </c>
      <c r="L61" s="3">
        <f t="shared" si="1"/>
        <v>1</v>
      </c>
    </row>
    <row r="62" spans="1:12" s="6" customFormat="1" ht="28.5" customHeight="1" thickBot="1">
      <c r="A62" s="16">
        <v>44168</v>
      </c>
      <c r="B62" s="17">
        <v>0.29166666666666669</v>
      </c>
      <c r="C62" s="18" t="s">
        <v>83</v>
      </c>
      <c r="D62" s="18" t="s">
        <v>27</v>
      </c>
      <c r="E62" s="19">
        <v>2.19</v>
      </c>
      <c r="F62" s="22">
        <v>2.2000000000000002</v>
      </c>
      <c r="G62" s="19">
        <v>2.2799999999999998</v>
      </c>
      <c r="H62" s="19">
        <v>2.2799999999999998</v>
      </c>
      <c r="I62" s="4">
        <f>(G62-E62)/E62</f>
        <v>4.1095890410958839E-2</v>
      </c>
      <c r="J62" s="4">
        <f>(H62-E62)/E62</f>
        <v>4.1095890410958839E-2</v>
      </c>
      <c r="K62" s="3">
        <f t="shared" si="0"/>
        <v>1</v>
      </c>
      <c r="L62" s="3">
        <f t="shared" si="1"/>
        <v>1</v>
      </c>
    </row>
    <row r="63" spans="1:12" ht="24.75" customHeight="1" thickBot="1">
      <c r="A63" s="16">
        <v>44168</v>
      </c>
      <c r="B63" s="17">
        <v>0.375</v>
      </c>
      <c r="C63" s="18" t="s">
        <v>41</v>
      </c>
      <c r="D63" s="18" t="s">
        <v>27</v>
      </c>
      <c r="E63" s="19">
        <v>120.39</v>
      </c>
      <c r="F63" s="19">
        <v>119.59</v>
      </c>
      <c r="G63" s="19">
        <v>121.52</v>
      </c>
      <c r="H63" s="19">
        <v>122.62</v>
      </c>
      <c r="I63" s="4">
        <f>(G63-E63)/E63</f>
        <v>9.3861616413322985E-3</v>
      </c>
      <c r="J63" s="4">
        <f>(H63-E63)/E63</f>
        <v>1.8523133150593937E-2</v>
      </c>
      <c r="K63" s="3">
        <f t="shared" si="0"/>
        <v>1</v>
      </c>
      <c r="L63" s="3">
        <f t="shared" si="1"/>
        <v>1</v>
      </c>
    </row>
    <row r="64" spans="1:12" ht="25.5" customHeight="1" thickBot="1">
      <c r="A64" s="16">
        <v>44168</v>
      </c>
      <c r="B64" s="17">
        <v>0.6875</v>
      </c>
      <c r="C64" s="18" t="s">
        <v>84</v>
      </c>
      <c r="D64" s="18" t="s">
        <v>27</v>
      </c>
      <c r="E64" s="19">
        <v>10.050000000000001</v>
      </c>
      <c r="F64" s="19">
        <v>10.33</v>
      </c>
      <c r="G64" s="22">
        <v>10.36</v>
      </c>
      <c r="H64" s="19">
        <v>10.36</v>
      </c>
      <c r="I64" s="4">
        <f>(G64-E64)/E64</f>
        <v>3.0845771144278479E-2</v>
      </c>
      <c r="J64" s="4">
        <f>(H64-E64)/E64</f>
        <v>3.0845771144278479E-2</v>
      </c>
      <c r="K64" s="3">
        <f t="shared" si="0"/>
        <v>1</v>
      </c>
      <c r="L64" s="3">
        <f t="shared" si="1"/>
        <v>1</v>
      </c>
    </row>
    <row r="65" spans="1:12" ht="28.5" customHeight="1" thickBot="1">
      <c r="A65" s="16">
        <v>44172</v>
      </c>
      <c r="B65" s="17">
        <v>0.3743055555555555</v>
      </c>
      <c r="C65" s="18" t="s">
        <v>49</v>
      </c>
      <c r="D65" s="18" t="s">
        <v>27</v>
      </c>
      <c r="E65" s="19">
        <v>253.44</v>
      </c>
      <c r="F65" s="19">
        <v>249.3</v>
      </c>
      <c r="G65" s="19">
        <v>251</v>
      </c>
      <c r="H65" s="19">
        <v>251</v>
      </c>
      <c r="I65" s="4">
        <f>(G65-E65)/E65</f>
        <v>-9.6275252525252434E-3</v>
      </c>
      <c r="J65" s="4">
        <f>(H65-E65)/E65</f>
        <v>-9.6275252525252434E-3</v>
      </c>
      <c r="K65" s="3">
        <f t="shared" si="0"/>
        <v>0</v>
      </c>
      <c r="L65" s="3">
        <f t="shared" si="1"/>
        <v>0</v>
      </c>
    </row>
    <row r="66" spans="1:12" ht="27" customHeight="1" thickBot="1">
      <c r="A66" s="16">
        <v>44172</v>
      </c>
      <c r="B66" s="17">
        <v>0.39166666666666666</v>
      </c>
      <c r="C66" s="18" t="s">
        <v>50</v>
      </c>
      <c r="D66" s="18" t="s">
        <v>27</v>
      </c>
      <c r="E66" s="19">
        <v>1.87</v>
      </c>
      <c r="F66" s="19">
        <v>1.83</v>
      </c>
      <c r="G66" s="19">
        <v>1.94</v>
      </c>
      <c r="H66" s="19">
        <v>1.94</v>
      </c>
      <c r="I66" s="4">
        <f>(G66-E66)/E66</f>
        <v>3.7433155080213817E-2</v>
      </c>
      <c r="J66" s="4">
        <f>(H66-E66)/E66</f>
        <v>3.7433155080213817E-2</v>
      </c>
      <c r="K66" s="3">
        <f t="shared" si="0"/>
        <v>1</v>
      </c>
      <c r="L66" s="3">
        <f t="shared" si="1"/>
        <v>1</v>
      </c>
    </row>
    <row r="67" spans="1:12" ht="25.5" customHeight="1" thickBot="1">
      <c r="A67" s="16">
        <v>44172</v>
      </c>
      <c r="B67" s="17">
        <v>0.59722222222222221</v>
      </c>
      <c r="C67" s="18" t="s">
        <v>85</v>
      </c>
      <c r="D67" s="18" t="s">
        <v>27</v>
      </c>
      <c r="E67" s="19">
        <v>12.04</v>
      </c>
      <c r="F67" s="19">
        <v>11.83</v>
      </c>
      <c r="G67" s="19">
        <v>12.85</v>
      </c>
      <c r="H67" s="19">
        <v>12.85</v>
      </c>
      <c r="I67" s="4">
        <f>(G67-E67)/E67</f>
        <v>6.72757475083057E-2</v>
      </c>
      <c r="J67" s="4">
        <f>(H67-E67)/E67</f>
        <v>6.72757475083057E-2</v>
      </c>
      <c r="K67" s="3">
        <f t="shared" si="0"/>
        <v>1</v>
      </c>
      <c r="L67" s="3">
        <f t="shared" si="1"/>
        <v>1</v>
      </c>
    </row>
    <row r="68" spans="1:12" ht="26.25" customHeight="1" thickBot="1">
      <c r="A68" s="16">
        <v>44173</v>
      </c>
      <c r="B68" s="17">
        <v>0.38194444444444442</v>
      </c>
      <c r="C68" s="18" t="s">
        <v>86</v>
      </c>
      <c r="D68" s="18" t="s">
        <v>27</v>
      </c>
      <c r="E68" s="19">
        <v>2.2000000000000002</v>
      </c>
      <c r="F68" s="19">
        <v>2.2400000000000002</v>
      </c>
      <c r="G68" s="24">
        <v>2.29</v>
      </c>
      <c r="H68" s="19">
        <v>3.3</v>
      </c>
      <c r="I68" s="4">
        <f>(G68-E68)/E68</f>
        <v>4.0909090909090839E-2</v>
      </c>
      <c r="J68" s="4">
        <f>(H68-E68)/E68</f>
        <v>0.49999999999999978</v>
      </c>
      <c r="K68" s="3">
        <f t="shared" si="0"/>
        <v>1</v>
      </c>
      <c r="L68" s="3">
        <f t="shared" si="1"/>
        <v>1</v>
      </c>
    </row>
    <row r="69" spans="1:12" ht="30" customHeight="1" thickBot="1">
      <c r="A69" s="16">
        <v>44173</v>
      </c>
      <c r="B69" s="17">
        <v>0.47994212962962962</v>
      </c>
      <c r="C69" s="18" t="s">
        <v>87</v>
      </c>
      <c r="D69" s="18" t="s">
        <v>27</v>
      </c>
      <c r="E69" s="19">
        <v>23.47</v>
      </c>
      <c r="F69" s="19">
        <v>24.24</v>
      </c>
      <c r="G69" s="22">
        <v>24.48</v>
      </c>
      <c r="H69" s="19">
        <v>24.6</v>
      </c>
      <c r="I69" s="4">
        <f>(G69-E69)/E69</f>
        <v>4.3033659991478554E-2</v>
      </c>
      <c r="J69" s="4">
        <f>(H69-E69)/E69</f>
        <v>4.8146570089476037E-2</v>
      </c>
      <c r="K69" s="3">
        <f t="shared" si="0"/>
        <v>1</v>
      </c>
      <c r="L69" s="3">
        <f t="shared" si="1"/>
        <v>1</v>
      </c>
    </row>
    <row r="70" spans="1:12" ht="30" customHeight="1" thickBot="1">
      <c r="A70" s="16">
        <v>44174</v>
      </c>
      <c r="B70" s="17">
        <v>0.3125</v>
      </c>
      <c r="C70" s="18" t="s">
        <v>42</v>
      </c>
      <c r="D70" s="18" t="s">
        <v>27</v>
      </c>
      <c r="E70" s="19">
        <v>36.479999999999997</v>
      </c>
      <c r="F70" s="19">
        <v>36.590000000000003</v>
      </c>
      <c r="G70" s="19">
        <v>36.880000000000003</v>
      </c>
      <c r="H70" s="19">
        <v>37.14</v>
      </c>
      <c r="I70" s="4">
        <f>(G70-E70)/E70</f>
        <v>1.0964912280701912E-2</v>
      </c>
      <c r="J70" s="4">
        <f>(H70-E70)/E70</f>
        <v>1.8092105263157996E-2</v>
      </c>
      <c r="K70" s="3">
        <f t="shared" si="0"/>
        <v>1</v>
      </c>
      <c r="L70" s="3">
        <f t="shared" si="1"/>
        <v>1</v>
      </c>
    </row>
    <row r="71" spans="1:12" ht="24.75" customHeight="1" thickBot="1">
      <c r="A71" s="16">
        <v>44176</v>
      </c>
      <c r="B71" s="17">
        <v>0.51234953703703701</v>
      </c>
      <c r="C71" s="18" t="s">
        <v>88</v>
      </c>
      <c r="D71" s="18" t="s">
        <v>27</v>
      </c>
      <c r="E71" s="19">
        <v>6.3</v>
      </c>
      <c r="F71" s="19">
        <v>6.76</v>
      </c>
      <c r="G71" s="19">
        <v>6.88</v>
      </c>
      <c r="H71" s="19">
        <v>7.18</v>
      </c>
      <c r="I71" s="4">
        <f>(G71-E71)/E71</f>
        <v>9.2063492063492083E-2</v>
      </c>
      <c r="J71" s="4">
        <f>(H71-E71)/E71</f>
        <v>0.13968253968253966</v>
      </c>
      <c r="K71" s="3">
        <f t="shared" si="0"/>
        <v>1</v>
      </c>
      <c r="L71" s="3">
        <f t="shared" si="1"/>
        <v>1</v>
      </c>
    </row>
    <row r="72" spans="1:12" ht="25.5" customHeight="1" thickBot="1">
      <c r="A72" s="16">
        <v>44179</v>
      </c>
      <c r="B72" s="17">
        <v>0.12361111111111112</v>
      </c>
      <c r="C72" s="18" t="s">
        <v>44</v>
      </c>
      <c r="D72" s="18" t="s">
        <v>27</v>
      </c>
      <c r="E72" s="19">
        <v>119.38</v>
      </c>
      <c r="F72" s="19">
        <v>120.08</v>
      </c>
      <c r="G72" s="19">
        <v>120.56</v>
      </c>
      <c r="H72" s="24">
        <v>126.32</v>
      </c>
      <c r="I72" s="4">
        <f>(G72-E72)/E72</f>
        <v>9.8844027475289576E-3</v>
      </c>
      <c r="J72" s="4">
        <f>(H72-E72)/E72</f>
        <v>5.8133690735466557E-2</v>
      </c>
      <c r="K72" s="3">
        <f t="shared" si="0"/>
        <v>1</v>
      </c>
      <c r="L72" s="3">
        <f t="shared" si="1"/>
        <v>1</v>
      </c>
    </row>
    <row r="73" spans="1:12" ht="23.25" customHeight="1" thickBot="1">
      <c r="A73" s="16">
        <v>44179</v>
      </c>
      <c r="B73" s="17">
        <v>0.33333333333333331</v>
      </c>
      <c r="C73" s="18" t="s">
        <v>43</v>
      </c>
      <c r="D73" s="25" t="s">
        <v>27</v>
      </c>
      <c r="E73" s="19">
        <v>70.77</v>
      </c>
      <c r="F73" s="19">
        <v>69.790000000000006</v>
      </c>
      <c r="G73" s="19">
        <v>72.400000000000006</v>
      </c>
      <c r="H73" s="22">
        <v>78.23</v>
      </c>
      <c r="I73" s="4">
        <f>(G73-E73)/E73</f>
        <v>2.3032358343931181E-2</v>
      </c>
      <c r="J73" s="4">
        <f>(H73-E73)/E73</f>
        <v>0.10541189769676429</v>
      </c>
      <c r="K73" s="3">
        <f t="shared" si="0"/>
        <v>1</v>
      </c>
      <c r="L73" s="3">
        <f t="shared" si="1"/>
        <v>1</v>
      </c>
    </row>
    <row r="74" spans="1:12" ht="24.75" customHeight="1" thickBot="1">
      <c r="A74" s="16">
        <v>44180</v>
      </c>
      <c r="B74" s="17">
        <v>0.375</v>
      </c>
      <c r="C74" s="18" t="s">
        <v>89</v>
      </c>
      <c r="D74" s="18" t="s">
        <v>27</v>
      </c>
      <c r="E74" s="19">
        <v>19.170000000000002</v>
      </c>
      <c r="F74" s="20">
        <v>19.84</v>
      </c>
      <c r="G74" s="19">
        <v>20.18</v>
      </c>
      <c r="H74" s="19">
        <v>20.18</v>
      </c>
      <c r="I74" s="4">
        <f>(G74-E74)/E74</f>
        <v>5.2686489306207507E-2</v>
      </c>
      <c r="J74" s="4">
        <f>(H74-E74)/E74</f>
        <v>5.2686489306207507E-2</v>
      </c>
      <c r="K74" s="3">
        <f t="shared" si="0"/>
        <v>1</v>
      </c>
      <c r="L74" s="3">
        <f t="shared" si="1"/>
        <v>1</v>
      </c>
    </row>
    <row r="75" spans="1:12" ht="24.75" customHeight="1" thickBot="1">
      <c r="A75" s="16">
        <v>44181</v>
      </c>
      <c r="B75" s="17">
        <v>0.12847222222222224</v>
      </c>
      <c r="C75" s="18" t="s">
        <v>44</v>
      </c>
      <c r="D75" s="18" t="s">
        <v>27</v>
      </c>
      <c r="E75" s="19">
        <v>119.87</v>
      </c>
      <c r="F75" s="23">
        <v>120.25</v>
      </c>
      <c r="G75" s="19">
        <v>121</v>
      </c>
      <c r="H75" s="19">
        <v>126.32</v>
      </c>
      <c r="I75" s="4">
        <f>(G75-E75)/E75</f>
        <v>9.4268791190455937E-3</v>
      </c>
      <c r="J75" s="4">
        <f>(H75-E75)/E75</f>
        <v>5.3808292316676304E-2</v>
      </c>
      <c r="K75" s="3">
        <f t="shared" si="0"/>
        <v>1</v>
      </c>
      <c r="L75" s="3">
        <f t="shared" si="1"/>
        <v>1</v>
      </c>
    </row>
    <row r="76" spans="1:12" ht="15.75" thickBot="1">
      <c r="A76" s="16">
        <v>44181</v>
      </c>
      <c r="B76" s="17">
        <v>0.3743055555555555</v>
      </c>
      <c r="C76" s="18" t="s">
        <v>49</v>
      </c>
      <c r="D76" s="18" t="s">
        <v>27</v>
      </c>
      <c r="E76" s="20">
        <v>247.05</v>
      </c>
      <c r="F76" s="19">
        <v>247.45</v>
      </c>
      <c r="G76" s="19">
        <v>248.29</v>
      </c>
      <c r="H76" s="19">
        <v>271.18</v>
      </c>
      <c r="I76" s="4">
        <f>(G76-E76)/E76</f>
        <v>5.0192268771502959E-3</v>
      </c>
      <c r="J76" s="4">
        <f>(H76-E76)/E76</f>
        <v>9.7672535923902015E-2</v>
      </c>
      <c r="K76" s="3">
        <f t="shared" si="0"/>
        <v>1</v>
      </c>
      <c r="L76" s="3">
        <f t="shared" si="1"/>
        <v>1</v>
      </c>
    </row>
    <row r="77" spans="1:12" ht="15.75" thickBot="1">
      <c r="A77" s="16">
        <v>44182</v>
      </c>
      <c r="B77" s="17">
        <v>0.1125</v>
      </c>
      <c r="C77" s="18" t="s">
        <v>44</v>
      </c>
      <c r="D77" s="30" t="s">
        <v>27</v>
      </c>
      <c r="E77" s="31">
        <v>120.25</v>
      </c>
      <c r="F77" s="19">
        <v>125.05</v>
      </c>
      <c r="G77" s="19">
        <v>126.09</v>
      </c>
      <c r="H77" s="19">
        <v>126.32</v>
      </c>
      <c r="I77" s="4">
        <f>(G77-E77)/E77</f>
        <v>4.856548856548859E-2</v>
      </c>
      <c r="J77" s="4">
        <f>(H77-E77)/E77</f>
        <v>5.0478170478170423E-2</v>
      </c>
      <c r="K77" s="3">
        <f t="shared" si="0"/>
        <v>1</v>
      </c>
      <c r="L77" s="3">
        <f t="shared" si="1"/>
        <v>1</v>
      </c>
    </row>
    <row r="78" spans="1:12" ht="15" customHeight="1" thickBot="1">
      <c r="A78" s="16">
        <v>44182</v>
      </c>
      <c r="B78" s="17">
        <v>0.375</v>
      </c>
      <c r="C78" s="18" t="s">
        <v>90</v>
      </c>
      <c r="D78" s="18" t="s">
        <v>27</v>
      </c>
      <c r="E78" s="19">
        <v>64.930000000000007</v>
      </c>
      <c r="F78" s="19">
        <v>65.34</v>
      </c>
      <c r="G78" s="19">
        <v>65.75</v>
      </c>
      <c r="H78" s="19">
        <v>65.75</v>
      </c>
      <c r="I78" s="4">
        <f>(G78-E78)/E78</f>
        <v>1.2628985060834638E-2</v>
      </c>
      <c r="J78" s="4">
        <f>(H78-E78)/E78</f>
        <v>1.2628985060834638E-2</v>
      </c>
      <c r="K78" s="3">
        <f t="shared" si="0"/>
        <v>1</v>
      </c>
      <c r="L78" s="3">
        <f t="shared" si="1"/>
        <v>1</v>
      </c>
    </row>
    <row r="79" spans="1:12" ht="15.75" thickBot="1">
      <c r="A79" s="16">
        <v>44182</v>
      </c>
      <c r="B79" s="17">
        <v>0.51874999999999993</v>
      </c>
      <c r="C79" s="18" t="s">
        <v>91</v>
      </c>
      <c r="D79" s="18" t="s">
        <v>27</v>
      </c>
      <c r="E79" s="22">
        <v>86.66</v>
      </c>
      <c r="F79" s="19">
        <v>86.06</v>
      </c>
      <c r="G79" s="19">
        <v>87.48</v>
      </c>
      <c r="H79" s="19">
        <v>87.48</v>
      </c>
      <c r="I79" s="4">
        <f>(G79-E79)/E79</f>
        <v>9.462266328179177E-3</v>
      </c>
      <c r="J79" s="4">
        <f>(H79-E79)/E79</f>
        <v>9.462266328179177E-3</v>
      </c>
      <c r="K79" s="3">
        <f t="shared" si="0"/>
        <v>1</v>
      </c>
      <c r="L79" s="3">
        <f t="shared" si="1"/>
        <v>1</v>
      </c>
    </row>
    <row r="80" spans="1:12" ht="15.75" thickBot="1">
      <c r="A80" s="16">
        <v>44183</v>
      </c>
      <c r="B80" s="17">
        <v>0.37638888888888888</v>
      </c>
      <c r="C80" s="18" t="s">
        <v>50</v>
      </c>
      <c r="D80" s="18" t="s">
        <v>27</v>
      </c>
      <c r="E80" s="20">
        <v>2.0099999999999998</v>
      </c>
      <c r="F80" s="19">
        <v>1.98</v>
      </c>
      <c r="G80" s="19">
        <v>2.0499999999999998</v>
      </c>
      <c r="H80" s="19">
        <v>2.0499999999999998</v>
      </c>
      <c r="I80" s="4">
        <f>(G80-E80)/E80</f>
        <v>1.9900497512437831E-2</v>
      </c>
      <c r="J80" s="4">
        <f>(H80-E80)/E80</f>
        <v>1.9900497512437831E-2</v>
      </c>
      <c r="K80" s="3">
        <f t="shared" si="0"/>
        <v>1</v>
      </c>
      <c r="L80" s="3">
        <f t="shared" si="1"/>
        <v>1</v>
      </c>
    </row>
    <row r="81" spans="1:12" ht="15" customHeight="1" thickBot="1">
      <c r="A81" s="16">
        <v>44188</v>
      </c>
      <c r="B81" s="17">
        <v>0.41666666666666669</v>
      </c>
      <c r="C81" s="18" t="s">
        <v>45</v>
      </c>
      <c r="D81" s="27" t="s">
        <v>27</v>
      </c>
      <c r="E81" s="23">
        <v>146.5</v>
      </c>
      <c r="F81" s="19">
        <v>148.15</v>
      </c>
      <c r="G81" s="19">
        <v>149.4</v>
      </c>
      <c r="H81" s="19">
        <v>150.49</v>
      </c>
      <c r="I81" s="4">
        <f>(G81-E81)/E81</f>
        <v>1.9795221843003453E-2</v>
      </c>
      <c r="J81" s="4">
        <f>(H81-E81)/E81</f>
        <v>2.7235494880546138E-2</v>
      </c>
      <c r="K81" s="3">
        <f t="shared" si="0"/>
        <v>1</v>
      </c>
      <c r="L81" s="3">
        <f t="shared" si="1"/>
        <v>1</v>
      </c>
    </row>
    <row r="82" spans="1:12" ht="15.75" thickBot="1">
      <c r="A82" s="16">
        <v>44189</v>
      </c>
      <c r="B82" s="17">
        <v>0.38819444444444445</v>
      </c>
      <c r="C82" s="18" t="s">
        <v>50</v>
      </c>
      <c r="D82" s="18" t="s">
        <v>27</v>
      </c>
      <c r="E82" s="21">
        <v>1.9</v>
      </c>
      <c r="F82" s="24">
        <v>1.9</v>
      </c>
      <c r="G82" s="19">
        <v>1.91</v>
      </c>
      <c r="H82" s="19">
        <v>1.94</v>
      </c>
      <c r="I82" s="4">
        <f>(G82-E82)/E82</f>
        <v>5.2631578947368472E-3</v>
      </c>
      <c r="J82" s="4">
        <f>(H82-E82)/E82</f>
        <v>2.1052631578947389E-2</v>
      </c>
      <c r="K82" s="3">
        <f t="shared" si="0"/>
        <v>1</v>
      </c>
      <c r="L82" s="3">
        <f t="shared" si="1"/>
        <v>1</v>
      </c>
    </row>
    <row r="83" spans="1:12" ht="15.75" thickBot="1">
      <c r="A83" s="16">
        <v>44196</v>
      </c>
      <c r="B83" s="17">
        <v>0.48802083333333335</v>
      </c>
      <c r="C83" s="18" t="s">
        <v>92</v>
      </c>
      <c r="D83" s="18" t="s">
        <v>27</v>
      </c>
      <c r="E83" s="32">
        <v>10.58</v>
      </c>
      <c r="F83" s="19">
        <v>10.51</v>
      </c>
      <c r="G83" s="19">
        <v>10.61</v>
      </c>
      <c r="H83" s="19">
        <v>11.1</v>
      </c>
      <c r="I83" s="4">
        <f>(G83-E83)/E83</f>
        <v>2.8355387523628884E-3</v>
      </c>
      <c r="J83" s="4">
        <f>(H83-E83)/E83</f>
        <v>4.9149338374291078E-2</v>
      </c>
      <c r="K83" s="3">
        <f t="shared" si="0"/>
        <v>1</v>
      </c>
      <c r="L83" s="3">
        <f t="shared" si="1"/>
        <v>1</v>
      </c>
    </row>
    <row r="84" spans="1:12" ht="15.75" thickBot="1">
      <c r="A84" s="16">
        <v>44167</v>
      </c>
      <c r="B84" s="17">
        <v>0.71180555555555547</v>
      </c>
      <c r="C84" s="18" t="s">
        <v>93</v>
      </c>
      <c r="D84" s="27" t="s">
        <v>28</v>
      </c>
      <c r="E84" s="23">
        <v>64.2</v>
      </c>
      <c r="F84" s="22">
        <v>63.8</v>
      </c>
      <c r="G84" s="19">
        <v>65.17</v>
      </c>
      <c r="H84" s="19">
        <v>66.27</v>
      </c>
      <c r="I84" s="4">
        <f>(G84-E84)/E84</f>
        <v>1.5109034267912755E-2</v>
      </c>
      <c r="J84" s="4">
        <f>(H84-E84)/E84</f>
        <v>3.2242990654205501E-2</v>
      </c>
      <c r="K84" s="3">
        <f t="shared" si="0"/>
        <v>1</v>
      </c>
      <c r="L84" s="3">
        <f t="shared" si="1"/>
        <v>1</v>
      </c>
    </row>
    <row r="85" spans="1:12" ht="15.75" thickBot="1">
      <c r="A85" s="16">
        <v>44168</v>
      </c>
      <c r="B85" s="17">
        <v>0.34930555555555554</v>
      </c>
      <c r="C85" s="18" t="s">
        <v>94</v>
      </c>
      <c r="D85" s="18" t="s">
        <v>28</v>
      </c>
      <c r="E85" s="19">
        <v>7.83</v>
      </c>
      <c r="F85" s="19">
        <v>8.19</v>
      </c>
      <c r="G85" s="24">
        <v>8.24</v>
      </c>
      <c r="H85" s="19">
        <v>8.6999999999999993</v>
      </c>
      <c r="I85" s="4">
        <f>(G85-E85)/E85</f>
        <v>5.2362707535121344E-2</v>
      </c>
      <c r="J85" s="4">
        <f>(H85-E85)/E85</f>
        <v>0.11111111111111101</v>
      </c>
      <c r="K85" s="3">
        <f t="shared" si="0"/>
        <v>1</v>
      </c>
      <c r="L85" s="3">
        <f t="shared" si="1"/>
        <v>1</v>
      </c>
    </row>
    <row r="86" spans="1:12" ht="15.75" thickBot="1">
      <c r="A86" s="16">
        <v>44169</v>
      </c>
      <c r="B86" s="17">
        <v>0.3125</v>
      </c>
      <c r="C86" s="18" t="s">
        <v>95</v>
      </c>
      <c r="D86" s="18" t="s">
        <v>28</v>
      </c>
      <c r="E86" s="19">
        <v>103.05</v>
      </c>
      <c r="F86" s="19">
        <v>109.75</v>
      </c>
      <c r="G86" s="19">
        <v>109.98</v>
      </c>
      <c r="H86" s="20">
        <v>110.55</v>
      </c>
      <c r="I86" s="4">
        <f>(G86-E86)/E86</f>
        <v>6.7248908296943299E-2</v>
      </c>
      <c r="J86" s="4">
        <f>(H86-E86)/E86</f>
        <v>7.2780203784570605E-2</v>
      </c>
      <c r="K86" s="3">
        <f t="shared" si="0"/>
        <v>1</v>
      </c>
      <c r="L86" s="3">
        <f t="shared" si="1"/>
        <v>1</v>
      </c>
    </row>
    <row r="87" spans="1:12" ht="15" customHeight="1" thickBot="1">
      <c r="A87" s="16">
        <v>44169</v>
      </c>
      <c r="B87" s="17">
        <v>0.67708333333333337</v>
      </c>
      <c r="C87" s="18" t="s">
        <v>96</v>
      </c>
      <c r="D87" s="18" t="s">
        <v>28</v>
      </c>
      <c r="E87" s="19">
        <v>201.36</v>
      </c>
      <c r="F87" s="19">
        <v>200.62</v>
      </c>
      <c r="G87" s="21">
        <v>204.7</v>
      </c>
      <c r="H87" s="23">
        <v>206.36</v>
      </c>
      <c r="I87" s="4">
        <f>(G87-E87)/E87</f>
        <v>1.6587206992451205E-2</v>
      </c>
      <c r="J87" s="4">
        <f>(H87-E87)/E87</f>
        <v>2.4831148192292408E-2</v>
      </c>
      <c r="K87" s="3">
        <f t="shared" si="0"/>
        <v>1</v>
      </c>
      <c r="L87" s="3">
        <f t="shared" si="1"/>
        <v>1</v>
      </c>
    </row>
    <row r="88" spans="1:12" ht="15.75" thickBot="1">
      <c r="A88" s="16">
        <v>44173</v>
      </c>
      <c r="B88" s="17">
        <v>0.67708333333333337</v>
      </c>
      <c r="C88" s="18" t="s">
        <v>97</v>
      </c>
      <c r="D88" s="18" t="s">
        <v>28</v>
      </c>
      <c r="E88" s="19">
        <v>340.79</v>
      </c>
      <c r="F88" s="19">
        <v>336.85</v>
      </c>
      <c r="G88" s="19">
        <v>341.71</v>
      </c>
      <c r="H88" s="19">
        <v>341.71</v>
      </c>
      <c r="I88" s="4">
        <f>(G88-E88)/E88</f>
        <v>2.6996097303323427E-3</v>
      </c>
      <c r="J88" s="4">
        <f>(H88-E88)/E88</f>
        <v>2.6996097303323427E-3</v>
      </c>
      <c r="K88" s="3">
        <f t="shared" si="0"/>
        <v>1</v>
      </c>
      <c r="L88" s="3">
        <f t="shared" si="1"/>
        <v>1</v>
      </c>
    </row>
    <row r="89" spans="1:12" ht="15" customHeight="1" thickBot="1">
      <c r="A89" s="16">
        <v>44174</v>
      </c>
      <c r="B89" s="17">
        <v>0.25</v>
      </c>
      <c r="C89" s="18" t="s">
        <v>98</v>
      </c>
      <c r="D89" s="18" t="s">
        <v>28</v>
      </c>
      <c r="E89" s="19">
        <v>267.27999999999997</v>
      </c>
      <c r="F89" s="24">
        <v>261.16000000000003</v>
      </c>
      <c r="G89" s="19">
        <v>267.83</v>
      </c>
      <c r="H89" s="19">
        <v>271.73</v>
      </c>
      <c r="I89" s="4">
        <f>(G89-E89)/E89</f>
        <v>2.0577671355881898E-3</v>
      </c>
      <c r="J89" s="4">
        <f>(H89-E89)/E89</f>
        <v>1.6649206824304274E-2</v>
      </c>
      <c r="K89" s="3">
        <f t="shared" ref="K89:K111" si="2">IF(I89&gt;0,1,0)</f>
        <v>1</v>
      </c>
      <c r="L89" s="3">
        <f t="shared" ref="L89:L111" si="3">IF(J89&gt;0,1,0)</f>
        <v>1</v>
      </c>
    </row>
    <row r="90" spans="1:12" ht="15.75" thickBot="1">
      <c r="A90" s="16">
        <v>44174</v>
      </c>
      <c r="B90" s="17">
        <v>0.6875</v>
      </c>
      <c r="C90" s="18" t="s">
        <v>99</v>
      </c>
      <c r="D90" s="18" t="s">
        <v>28</v>
      </c>
      <c r="E90" s="19">
        <v>27.65</v>
      </c>
      <c r="F90" s="22">
        <v>28.34</v>
      </c>
      <c r="G90" s="19">
        <v>28.4</v>
      </c>
      <c r="H90" s="19">
        <v>28.5</v>
      </c>
      <c r="I90" s="4">
        <f>(G90-E90)/E90</f>
        <v>2.7124773960217001E-2</v>
      </c>
      <c r="J90" s="4">
        <f>(H90-E90)/E90</f>
        <v>3.0741410488245986E-2</v>
      </c>
      <c r="K90" s="3">
        <f t="shared" si="2"/>
        <v>1</v>
      </c>
      <c r="L90" s="3">
        <f t="shared" si="3"/>
        <v>1</v>
      </c>
    </row>
    <row r="91" spans="1:12" ht="15.75" thickBot="1">
      <c r="A91" s="16">
        <v>44175</v>
      </c>
      <c r="B91" s="17">
        <v>0.29166666666666669</v>
      </c>
      <c r="C91" s="18" t="s">
        <v>100</v>
      </c>
      <c r="D91" s="18" t="s">
        <v>28</v>
      </c>
      <c r="E91" s="24">
        <v>2.39</v>
      </c>
      <c r="F91" s="19">
        <v>2.6</v>
      </c>
      <c r="G91" s="19">
        <v>2.64</v>
      </c>
      <c r="H91" s="19">
        <v>3.15</v>
      </c>
      <c r="I91" s="4">
        <f>(G91-E91)/E91</f>
        <v>0.10460251046025104</v>
      </c>
      <c r="J91" s="4">
        <f>(H91-E91)/E91</f>
        <v>0.31799163179916307</v>
      </c>
      <c r="K91" s="3">
        <f t="shared" si="2"/>
        <v>1</v>
      </c>
      <c r="L91" s="3">
        <f t="shared" si="3"/>
        <v>1</v>
      </c>
    </row>
    <row r="92" spans="1:12" ht="27" customHeight="1" thickBot="1">
      <c r="A92" s="16">
        <v>44175</v>
      </c>
      <c r="B92" s="17">
        <v>0.375</v>
      </c>
      <c r="C92" s="18" t="s">
        <v>101</v>
      </c>
      <c r="D92" s="18" t="s">
        <v>28</v>
      </c>
      <c r="E92" s="22">
        <v>7.36</v>
      </c>
      <c r="F92" s="19">
        <v>7.5</v>
      </c>
      <c r="G92" s="19">
        <v>7.57</v>
      </c>
      <c r="H92" s="19">
        <v>7.57</v>
      </c>
      <c r="I92" s="4">
        <f>(G92-E92)/E92</f>
        <v>2.8532608695652169E-2</v>
      </c>
      <c r="J92" s="4">
        <f>(H92-E92)/E92</f>
        <v>2.8532608695652169E-2</v>
      </c>
      <c r="K92" s="3">
        <f t="shared" si="2"/>
        <v>1</v>
      </c>
      <c r="L92" s="3">
        <f t="shared" si="3"/>
        <v>1</v>
      </c>
    </row>
    <row r="93" spans="1:12" ht="27" customHeight="1" thickBot="1">
      <c r="A93" s="16">
        <v>44176</v>
      </c>
      <c r="B93" s="17">
        <v>3.3333333333333333E-2</v>
      </c>
      <c r="C93" s="18" t="s">
        <v>102</v>
      </c>
      <c r="D93" s="18" t="s">
        <v>28</v>
      </c>
      <c r="E93" s="19">
        <v>47.55</v>
      </c>
      <c r="F93" s="19">
        <v>47.19</v>
      </c>
      <c r="G93" s="19">
        <v>47.22</v>
      </c>
      <c r="H93" s="19">
        <v>48.1</v>
      </c>
      <c r="I93" s="4">
        <f>(G93-E93)/E93</f>
        <v>-6.9400630914826147E-3</v>
      </c>
      <c r="J93" s="4">
        <f>(H93-E93)/E93</f>
        <v>1.1566771819137841E-2</v>
      </c>
      <c r="K93" s="3">
        <f t="shared" si="2"/>
        <v>0</v>
      </c>
      <c r="L93" s="3">
        <f t="shared" si="3"/>
        <v>1</v>
      </c>
    </row>
    <row r="94" spans="1:12" ht="15.75" thickBot="1">
      <c r="A94" s="16">
        <v>44176</v>
      </c>
      <c r="B94" s="17">
        <v>0.33333333333333331</v>
      </c>
      <c r="C94" s="18" t="s">
        <v>103</v>
      </c>
      <c r="D94" s="18" t="s">
        <v>28</v>
      </c>
      <c r="E94" s="19">
        <v>15.79</v>
      </c>
      <c r="F94" s="19">
        <v>15.98</v>
      </c>
      <c r="G94" s="19">
        <v>16.079999999999998</v>
      </c>
      <c r="H94" s="19">
        <v>16.45</v>
      </c>
      <c r="I94" s="4">
        <f>(G94-E94)/E94</f>
        <v>1.8366054464851119E-2</v>
      </c>
      <c r="J94" s="4">
        <f>(H94-E94)/E94</f>
        <v>4.1798606713109573E-2</v>
      </c>
      <c r="K94" s="3">
        <f t="shared" si="2"/>
        <v>1</v>
      </c>
      <c r="L94" s="3">
        <f t="shared" si="3"/>
        <v>1</v>
      </c>
    </row>
    <row r="95" spans="1:12" ht="24.75" customHeight="1" thickBot="1">
      <c r="A95" s="28">
        <v>44176</v>
      </c>
      <c r="B95" s="17">
        <v>0.60537037037037034</v>
      </c>
      <c r="C95" s="18" t="s">
        <v>92</v>
      </c>
      <c r="D95" s="18" t="s">
        <v>28</v>
      </c>
      <c r="E95" s="19">
        <v>11.25</v>
      </c>
      <c r="F95" s="19">
        <v>11.35</v>
      </c>
      <c r="G95" s="19">
        <v>11.41</v>
      </c>
      <c r="H95" s="19">
        <v>12.45</v>
      </c>
      <c r="I95" s="4">
        <f>(G95-E95)/E95</f>
        <v>1.4222222222222235E-2</v>
      </c>
      <c r="J95" s="4">
        <f>(H95-E95)/E95</f>
        <v>0.1066666666666666</v>
      </c>
      <c r="K95" s="3">
        <f t="shared" si="2"/>
        <v>1</v>
      </c>
      <c r="L95" s="3">
        <f t="shared" si="3"/>
        <v>1</v>
      </c>
    </row>
    <row r="96" spans="1:12" ht="14.25" customHeight="1" thickBot="1">
      <c r="A96" s="16">
        <v>44179</v>
      </c>
      <c r="B96" s="17">
        <v>0.64930555555555558</v>
      </c>
      <c r="C96" s="18" t="s">
        <v>104</v>
      </c>
      <c r="D96" s="18" t="s">
        <v>28</v>
      </c>
      <c r="E96" s="33">
        <v>4003.66</v>
      </c>
      <c r="F96" s="34">
        <v>4022</v>
      </c>
      <c r="G96" s="33">
        <v>4078.87</v>
      </c>
      <c r="H96" s="33">
        <v>4315</v>
      </c>
      <c r="I96" s="4">
        <f>(G96-E96)/E96</f>
        <v>1.8785311440032381E-2</v>
      </c>
      <c r="J96" s="4">
        <f>(H96-E96)/E96</f>
        <v>7.7763846080836072E-2</v>
      </c>
      <c r="K96" s="3">
        <f t="shared" si="2"/>
        <v>1</v>
      </c>
      <c r="L96" s="3">
        <f t="shared" si="3"/>
        <v>1</v>
      </c>
    </row>
    <row r="97" spans="1:12" ht="15.75" customHeight="1" thickBot="1">
      <c r="A97" s="16">
        <v>44181</v>
      </c>
      <c r="B97" s="17">
        <v>0.33680555555555558</v>
      </c>
      <c r="C97" s="18" t="s">
        <v>105</v>
      </c>
      <c r="D97" s="18" t="s">
        <v>28</v>
      </c>
      <c r="E97" s="21">
        <v>9.41</v>
      </c>
      <c r="F97" s="23">
        <v>9.1300000000000008</v>
      </c>
      <c r="G97" s="19">
        <v>9.44</v>
      </c>
      <c r="H97" s="19">
        <v>10</v>
      </c>
      <c r="I97" s="4">
        <f>(G97-E97)/E97</f>
        <v>3.1880977683314943E-3</v>
      </c>
      <c r="J97" s="4">
        <f>(H97-E97)/E97</f>
        <v>6.2699256110520712E-2</v>
      </c>
      <c r="K97" s="3">
        <f t="shared" si="2"/>
        <v>1</v>
      </c>
      <c r="L97" s="3">
        <f t="shared" si="3"/>
        <v>1</v>
      </c>
    </row>
    <row r="98" spans="1:12" ht="14.25" customHeight="1" thickBot="1">
      <c r="A98" s="28">
        <v>44181</v>
      </c>
      <c r="B98" s="17">
        <v>0.70833333333333337</v>
      </c>
      <c r="C98" s="18" t="s">
        <v>106</v>
      </c>
      <c r="D98" s="18" t="s">
        <v>28</v>
      </c>
      <c r="E98" s="20">
        <v>29.6</v>
      </c>
      <c r="F98" s="24">
        <v>29.94</v>
      </c>
      <c r="G98" s="20">
        <v>30.33</v>
      </c>
      <c r="H98" s="19">
        <v>31</v>
      </c>
      <c r="I98" s="4">
        <f>(G98-E98)/E98</f>
        <v>2.4662162162162056E-2</v>
      </c>
      <c r="J98" s="4">
        <f>(H98-E98)/E98</f>
        <v>4.7297297297297244E-2</v>
      </c>
      <c r="K98" s="3">
        <f t="shared" si="2"/>
        <v>1</v>
      </c>
      <c r="L98" s="3">
        <f t="shared" si="3"/>
        <v>1</v>
      </c>
    </row>
    <row r="99" spans="1:12" ht="15" customHeight="1" thickBot="1">
      <c r="A99" s="28">
        <v>44181</v>
      </c>
      <c r="B99" s="17">
        <v>0.74361111111111111</v>
      </c>
      <c r="C99" s="18" t="s">
        <v>107</v>
      </c>
      <c r="D99" s="27" t="s">
        <v>28</v>
      </c>
      <c r="E99" s="23">
        <v>9.27</v>
      </c>
      <c r="F99" s="35">
        <v>9.4</v>
      </c>
      <c r="G99" s="23">
        <v>9.75</v>
      </c>
      <c r="H99" s="19">
        <v>9.75</v>
      </c>
      <c r="I99" s="4">
        <f>(G99-E99)/E99</f>
        <v>5.1779935275080957E-2</v>
      </c>
      <c r="J99" s="4">
        <f>(H99-E99)/E99</f>
        <v>5.1779935275080957E-2</v>
      </c>
      <c r="K99" s="3">
        <f t="shared" si="2"/>
        <v>1</v>
      </c>
      <c r="L99" s="3">
        <f t="shared" si="3"/>
        <v>1</v>
      </c>
    </row>
    <row r="100" spans="1:12" ht="14.25" customHeight="1" thickBot="1">
      <c r="A100" s="16">
        <v>44182</v>
      </c>
      <c r="B100" s="17">
        <v>0.29166666666666669</v>
      </c>
      <c r="C100" s="18" t="s">
        <v>108</v>
      </c>
      <c r="D100" s="18" t="s">
        <v>28</v>
      </c>
      <c r="E100" s="19">
        <v>32.03</v>
      </c>
      <c r="F100" s="21">
        <v>32.54</v>
      </c>
      <c r="G100" s="23">
        <v>32.6</v>
      </c>
      <c r="H100" s="19">
        <v>32.950000000000003</v>
      </c>
      <c r="I100" s="4">
        <f>(G100-E100)/E100</f>
        <v>1.7795816422104285E-2</v>
      </c>
      <c r="J100" s="4">
        <f>(H100-E100)/E100</f>
        <v>2.8723072119887658E-2</v>
      </c>
      <c r="K100" s="3">
        <f t="shared" si="2"/>
        <v>1</v>
      </c>
      <c r="L100" s="3">
        <f t="shared" si="3"/>
        <v>1</v>
      </c>
    </row>
    <row r="101" spans="1:12" ht="14.25" customHeight="1" thickBot="1">
      <c r="A101" s="16">
        <v>44182</v>
      </c>
      <c r="B101" s="17">
        <v>0.67131944444444447</v>
      </c>
      <c r="C101" s="18" t="s">
        <v>109</v>
      </c>
      <c r="D101" s="18" t="s">
        <v>28</v>
      </c>
      <c r="E101" s="24">
        <v>29.6</v>
      </c>
      <c r="F101" s="19">
        <v>28.66</v>
      </c>
      <c r="G101" s="19">
        <v>30.26</v>
      </c>
      <c r="H101" s="19">
        <v>30.26</v>
      </c>
      <c r="I101" s="4">
        <f>(G101-E101)/E101</f>
        <v>2.2297297297297302E-2</v>
      </c>
      <c r="J101" s="4">
        <f>(H101-E101)/E101</f>
        <v>2.2297297297297302E-2</v>
      </c>
      <c r="K101" s="3">
        <f t="shared" si="2"/>
        <v>1</v>
      </c>
      <c r="L101" s="3">
        <f t="shared" si="3"/>
        <v>1</v>
      </c>
    </row>
    <row r="102" spans="1:12" ht="13.5" customHeight="1" thickBot="1">
      <c r="A102" s="16">
        <v>44182</v>
      </c>
      <c r="B102" s="17">
        <v>0.67708333333333337</v>
      </c>
      <c r="C102" s="18" t="s">
        <v>110</v>
      </c>
      <c r="D102" s="18" t="s">
        <v>28</v>
      </c>
      <c r="E102" s="22">
        <v>46.78</v>
      </c>
      <c r="F102" s="19">
        <v>47.65</v>
      </c>
      <c r="G102" s="19">
        <v>47.75</v>
      </c>
      <c r="H102" s="19">
        <v>48.75</v>
      </c>
      <c r="I102" s="4">
        <f>(G102-E102)/E102</f>
        <v>2.0735356990166712E-2</v>
      </c>
      <c r="J102" s="4">
        <f>(H102-E102)/E102</f>
        <v>4.2112013681060254E-2</v>
      </c>
      <c r="K102" s="3">
        <f t="shared" si="2"/>
        <v>1</v>
      </c>
      <c r="L102" s="3">
        <f t="shared" si="3"/>
        <v>1</v>
      </c>
    </row>
    <row r="103" spans="1:12" ht="15.75" customHeight="1" thickBot="1">
      <c r="A103" s="16">
        <v>44182</v>
      </c>
      <c r="B103" s="17">
        <v>0.6875</v>
      </c>
      <c r="C103" s="18" t="s">
        <v>111</v>
      </c>
      <c r="D103" s="18" t="s">
        <v>28</v>
      </c>
      <c r="E103" s="19">
        <v>40.729999999999997</v>
      </c>
      <c r="F103" s="19">
        <v>40.76</v>
      </c>
      <c r="G103" s="19">
        <v>42.47</v>
      </c>
      <c r="H103" s="19">
        <v>42.47</v>
      </c>
      <c r="I103" s="4">
        <f>(G103-E103)/E103</f>
        <v>4.2720353547753553E-2</v>
      </c>
      <c r="J103" s="4">
        <f>(H103-E103)/E103</f>
        <v>4.2720353547753553E-2</v>
      </c>
      <c r="K103" s="3">
        <f t="shared" si="2"/>
        <v>1</v>
      </c>
      <c r="L103" s="3">
        <f t="shared" si="3"/>
        <v>1</v>
      </c>
    </row>
    <row r="104" spans="1:12" ht="15.75" customHeight="1" thickBot="1">
      <c r="A104" s="16">
        <v>44186</v>
      </c>
      <c r="B104" s="17">
        <v>0.53472222222222221</v>
      </c>
      <c r="C104" s="18" t="s">
        <v>112</v>
      </c>
      <c r="D104" s="18" t="s">
        <v>28</v>
      </c>
      <c r="E104" s="19">
        <v>44.08</v>
      </c>
      <c r="F104" s="20">
        <v>44.71</v>
      </c>
      <c r="G104" s="19">
        <v>44.76</v>
      </c>
      <c r="H104" s="19">
        <v>46.64</v>
      </c>
      <c r="I104" s="4">
        <f>(G104-E104)/E104</f>
        <v>1.5426497277676945E-2</v>
      </c>
      <c r="J104" s="4">
        <f>(H104-E104)/E104</f>
        <v>5.8076225045372104E-2</v>
      </c>
      <c r="K104" s="3">
        <f t="shared" si="2"/>
        <v>1</v>
      </c>
      <c r="L104" s="3">
        <f t="shared" si="3"/>
        <v>1</v>
      </c>
    </row>
    <row r="105" spans="1:12" ht="15" customHeight="1" thickBot="1">
      <c r="A105" s="16">
        <v>44186</v>
      </c>
      <c r="B105" s="17">
        <v>0.6875</v>
      </c>
      <c r="C105" s="18" t="s">
        <v>113</v>
      </c>
      <c r="D105" s="18" t="s">
        <v>28</v>
      </c>
      <c r="E105" s="19">
        <v>11.03</v>
      </c>
      <c r="F105" s="29">
        <v>11.45</v>
      </c>
      <c r="G105" s="19">
        <v>11.52</v>
      </c>
      <c r="H105" s="19">
        <v>12.07</v>
      </c>
      <c r="I105" s="4">
        <f>(G105-E105)/E105</f>
        <v>4.4424297370806914E-2</v>
      </c>
      <c r="J105" s="4">
        <f>(H105-E105)/E105</f>
        <v>9.4288304623753483E-2</v>
      </c>
      <c r="K105" s="3">
        <f t="shared" si="2"/>
        <v>1</v>
      </c>
      <c r="L105" s="3">
        <f t="shared" si="3"/>
        <v>1</v>
      </c>
    </row>
    <row r="106" spans="1:12" ht="15" customHeight="1" thickBot="1">
      <c r="A106" s="16">
        <v>44187</v>
      </c>
      <c r="B106" s="17">
        <v>0.375</v>
      </c>
      <c r="C106" s="18" t="s">
        <v>114</v>
      </c>
      <c r="D106" s="18" t="s">
        <v>28</v>
      </c>
      <c r="E106" s="20">
        <v>16.86</v>
      </c>
      <c r="F106" s="22">
        <v>16.75</v>
      </c>
      <c r="G106" s="19">
        <v>17.21</v>
      </c>
      <c r="H106" s="19">
        <v>17.68</v>
      </c>
      <c r="I106" s="4">
        <f>(G106-E106)/E106</f>
        <v>2.0759193357058212E-2</v>
      </c>
      <c r="J106" s="4">
        <f>(H106-E106)/E106</f>
        <v>4.8635824436536197E-2</v>
      </c>
      <c r="K106" s="3">
        <f t="shared" si="2"/>
        <v>1</v>
      </c>
      <c r="L106" s="3">
        <f t="shared" si="3"/>
        <v>1</v>
      </c>
    </row>
    <row r="107" spans="1:12" ht="15.75" thickBot="1">
      <c r="A107" s="16">
        <v>44187</v>
      </c>
      <c r="B107" s="17">
        <v>0.40225694444444443</v>
      </c>
      <c r="C107" s="18" t="s">
        <v>115</v>
      </c>
      <c r="D107" s="27" t="s">
        <v>28</v>
      </c>
      <c r="E107" s="29">
        <v>18.21</v>
      </c>
      <c r="F107" s="19">
        <v>18.11</v>
      </c>
      <c r="G107" s="24">
        <v>18.52</v>
      </c>
      <c r="H107" s="19">
        <v>19.010000000000002</v>
      </c>
      <c r="I107" s="4">
        <f>(G107-E107)/E107</f>
        <v>1.702361339923112E-2</v>
      </c>
      <c r="J107" s="4">
        <f>(H107-E107)/E107</f>
        <v>4.3931905546403111E-2</v>
      </c>
      <c r="K107" s="3">
        <f t="shared" si="2"/>
        <v>1</v>
      </c>
      <c r="L107" s="3">
        <f t="shared" si="3"/>
        <v>1</v>
      </c>
    </row>
    <row r="108" spans="1:12" ht="15" customHeight="1" thickBot="1">
      <c r="A108" s="16">
        <v>44187</v>
      </c>
      <c r="B108" s="17">
        <v>0.48749999999999999</v>
      </c>
      <c r="C108" s="18" t="s">
        <v>116</v>
      </c>
      <c r="D108" s="27" t="s">
        <v>28</v>
      </c>
      <c r="E108" s="31">
        <v>45.33</v>
      </c>
      <c r="F108" s="19">
        <v>45.59</v>
      </c>
      <c r="G108" s="24">
        <v>46.02</v>
      </c>
      <c r="H108" s="19">
        <v>47.25</v>
      </c>
      <c r="I108" s="4">
        <f>(G108-E108)/E108</f>
        <v>1.5221707478491173E-2</v>
      </c>
      <c r="J108" s="4">
        <f>(H108-E108)/E108</f>
        <v>4.2356055592323007E-2</v>
      </c>
      <c r="K108" s="3">
        <f t="shared" si="2"/>
        <v>1</v>
      </c>
      <c r="L108" s="3">
        <f t="shared" si="3"/>
        <v>1</v>
      </c>
    </row>
    <row r="109" spans="1:12" ht="15.75" thickBot="1">
      <c r="A109" s="16">
        <v>44188</v>
      </c>
      <c r="B109" s="17">
        <v>0.67708333333333337</v>
      </c>
      <c r="C109" s="18" t="s">
        <v>117</v>
      </c>
      <c r="D109" s="18" t="s">
        <v>28</v>
      </c>
      <c r="E109" s="21">
        <v>289.83999999999997</v>
      </c>
      <c r="F109" s="19">
        <v>292.35000000000002</v>
      </c>
      <c r="G109" s="19">
        <v>298.54000000000002</v>
      </c>
      <c r="H109" s="19">
        <v>298.54000000000002</v>
      </c>
      <c r="I109" s="4">
        <f>(G109-E109)/E109</f>
        <v>3.0016560861164939E-2</v>
      </c>
      <c r="J109" s="4">
        <f>(H109-E109)/E109</f>
        <v>3.0016560861164939E-2</v>
      </c>
      <c r="K109" s="3">
        <f t="shared" si="2"/>
        <v>1</v>
      </c>
      <c r="L109" s="3">
        <f t="shared" si="3"/>
        <v>1</v>
      </c>
    </row>
    <row r="110" spans="1:12" ht="15" customHeight="1" thickBot="1">
      <c r="A110" s="16">
        <v>44195</v>
      </c>
      <c r="B110" s="17">
        <v>0.66875000000000007</v>
      </c>
      <c r="C110" s="18" t="s">
        <v>118</v>
      </c>
      <c r="D110" s="18" t="s">
        <v>28</v>
      </c>
      <c r="E110" s="24">
        <v>18.95</v>
      </c>
      <c r="F110" s="19">
        <v>19.55</v>
      </c>
      <c r="G110" s="19">
        <v>19.98</v>
      </c>
      <c r="H110" s="19">
        <v>20.32</v>
      </c>
      <c r="I110" s="4">
        <f>(G110-E110)/E110</f>
        <v>5.4353562005277106E-2</v>
      </c>
      <c r="J110" s="4">
        <f>(H110-E110)/E110</f>
        <v>7.229551451187341E-2</v>
      </c>
      <c r="K110" s="3">
        <f t="shared" si="2"/>
        <v>1</v>
      </c>
      <c r="L110" s="3">
        <f t="shared" si="3"/>
        <v>1</v>
      </c>
    </row>
    <row r="111" spans="1:12" ht="15.75" thickBot="1">
      <c r="A111" s="16">
        <v>44196</v>
      </c>
      <c r="B111" s="17">
        <v>0.33333333333333331</v>
      </c>
      <c r="C111" s="18" t="s">
        <v>119</v>
      </c>
      <c r="D111" s="18" t="s">
        <v>28</v>
      </c>
      <c r="E111" s="22">
        <v>8.36</v>
      </c>
      <c r="F111" s="19">
        <v>8.4499999999999993</v>
      </c>
      <c r="G111" s="19">
        <v>8.4499999999999993</v>
      </c>
      <c r="H111" s="19">
        <v>8.48</v>
      </c>
      <c r="I111" s="4">
        <f>(G111-E111)/E111</f>
        <v>1.0765550239234433E-2</v>
      </c>
      <c r="J111" s="4">
        <f>(H111-E111)/E111</f>
        <v>1.4354066985646053E-2</v>
      </c>
      <c r="K111" s="3">
        <f t="shared" si="2"/>
        <v>1</v>
      </c>
      <c r="L111" s="3">
        <f t="shared" si="3"/>
        <v>1</v>
      </c>
    </row>
    <row r="113" spans="1:9">
      <c r="A113" s="7" t="s">
        <v>29</v>
      </c>
      <c r="B113" s="12"/>
      <c r="C113" s="12"/>
      <c r="D113" s="12"/>
      <c r="E113" s="12"/>
      <c r="F113" s="13"/>
      <c r="G113" s="13"/>
      <c r="H113" s="13"/>
      <c r="I113" s="13"/>
    </row>
    <row r="114" spans="1:9">
      <c r="A114" s="36" t="s">
        <v>30</v>
      </c>
      <c r="B114" s="36"/>
      <c r="C114" s="36"/>
      <c r="D114" s="36"/>
      <c r="E114" s="36"/>
      <c r="F114" s="36"/>
      <c r="G114" s="36"/>
      <c r="H114" s="36"/>
      <c r="I114" s="36"/>
    </row>
    <row r="115" spans="1:9" ht="15" customHeight="1">
      <c r="A115" s="36"/>
      <c r="B115" s="36"/>
      <c r="C115" s="36"/>
      <c r="D115" s="36"/>
      <c r="E115" s="36"/>
      <c r="F115" s="36"/>
      <c r="G115" s="36"/>
      <c r="H115" s="36"/>
      <c r="I115" s="36"/>
    </row>
    <row r="116" spans="1:9">
      <c r="A116" s="36"/>
      <c r="B116" s="36"/>
      <c r="C116" s="36"/>
      <c r="D116" s="36"/>
      <c r="E116" s="36"/>
      <c r="F116" s="36"/>
      <c r="G116" s="36"/>
      <c r="H116" s="36"/>
      <c r="I116" s="36"/>
    </row>
    <row r="117" spans="1:9">
      <c r="A117" s="36"/>
      <c r="B117" s="36"/>
      <c r="C117" s="36"/>
      <c r="D117" s="36"/>
      <c r="E117" s="36"/>
      <c r="F117" s="36"/>
      <c r="G117" s="36"/>
      <c r="H117" s="36"/>
      <c r="I117" s="36"/>
    </row>
    <row r="118" spans="1:9">
      <c r="A118" s="36"/>
      <c r="B118" s="36"/>
      <c r="C118" s="36"/>
      <c r="D118" s="36"/>
      <c r="E118" s="36"/>
      <c r="F118" s="36"/>
      <c r="G118" s="36"/>
      <c r="H118" s="36"/>
      <c r="I118" s="36"/>
    </row>
    <row r="119" spans="1:9">
      <c r="A119" s="36"/>
      <c r="B119" s="36"/>
      <c r="C119" s="36"/>
      <c r="D119" s="36"/>
      <c r="E119" s="36"/>
      <c r="F119" s="36"/>
      <c r="G119" s="36"/>
      <c r="H119" s="36"/>
      <c r="I119" s="36"/>
    </row>
    <row r="120" spans="1:9" ht="15" customHeight="1">
      <c r="A120" s="36"/>
      <c r="B120" s="36"/>
      <c r="C120" s="36"/>
      <c r="D120" s="36"/>
      <c r="E120" s="36"/>
      <c r="F120" s="36"/>
      <c r="G120" s="36"/>
      <c r="H120" s="36"/>
      <c r="I120" s="36"/>
    </row>
    <row r="121" spans="1:9">
      <c r="A121" s="36"/>
      <c r="B121" s="36"/>
      <c r="C121" s="36"/>
      <c r="D121" s="36"/>
      <c r="E121" s="36"/>
      <c r="F121" s="36"/>
      <c r="G121" s="36"/>
      <c r="H121" s="36"/>
      <c r="I121" s="36"/>
    </row>
    <row r="122" spans="1:9">
      <c r="A122" s="36"/>
      <c r="B122" s="36"/>
      <c r="C122" s="36"/>
      <c r="D122" s="36"/>
      <c r="E122" s="36"/>
      <c r="F122" s="36"/>
      <c r="G122" s="36"/>
      <c r="H122" s="36"/>
      <c r="I122" s="36"/>
    </row>
    <row r="123" spans="1:9">
      <c r="A123" s="36"/>
      <c r="B123" s="36"/>
      <c r="C123" s="36"/>
      <c r="D123" s="36"/>
      <c r="E123" s="36"/>
      <c r="F123" s="36"/>
      <c r="G123" s="36"/>
      <c r="H123" s="36"/>
      <c r="I123" s="36"/>
    </row>
    <row r="124" spans="1:9">
      <c r="A124" s="36"/>
      <c r="B124" s="36"/>
      <c r="C124" s="36"/>
      <c r="D124" s="36"/>
      <c r="E124" s="36"/>
      <c r="F124" s="36"/>
      <c r="G124" s="36"/>
      <c r="H124" s="36"/>
      <c r="I124" s="36"/>
    </row>
    <row r="125" spans="1:9">
      <c r="A125" s="36"/>
      <c r="B125" s="36"/>
      <c r="C125" s="36"/>
      <c r="D125" s="36"/>
      <c r="E125" s="36"/>
      <c r="F125" s="36"/>
      <c r="G125" s="36"/>
      <c r="H125" s="36"/>
      <c r="I125" s="36"/>
    </row>
    <row r="126" spans="1:9">
      <c r="A126" s="36"/>
      <c r="B126" s="36"/>
      <c r="C126" s="36"/>
      <c r="D126" s="36"/>
      <c r="E126" s="36"/>
      <c r="F126" s="36"/>
      <c r="G126" s="36"/>
      <c r="H126" s="36"/>
      <c r="I126" s="36"/>
    </row>
    <row r="127" spans="1:9" ht="409.6">
      <c r="A127" s="12"/>
      <c r="B127" s="12"/>
      <c r="C127" s="12"/>
      <c r="D127" s="12"/>
      <c r="E127" s="12"/>
      <c r="F127" s="13"/>
      <c r="G127" s="13"/>
      <c r="H127" s="13"/>
      <c r="I127" s="13"/>
    </row>
    <row r="128" spans="1:9">
      <c r="A128" s="11" t="s">
        <v>31</v>
      </c>
      <c r="B128" s="12"/>
      <c r="C128" s="12"/>
      <c r="D128" s="12"/>
      <c r="E128" s="12"/>
      <c r="F128" s="13"/>
      <c r="G128" s="13"/>
      <c r="H128" s="13"/>
      <c r="I128" s="13"/>
    </row>
    <row r="134" ht="15" customHeight="1"/>
    <row r="145" ht="15" customHeight="1"/>
    <row r="155" ht="15" customHeight="1"/>
    <row r="157" ht="15.75" customHeight="1"/>
    <row r="158" ht="15" customHeight="1"/>
    <row r="168" ht="15" customHeight="1"/>
    <row r="175" ht="15" customHeight="1"/>
  </sheetData>
  <dataConsolidate/>
  <mergeCells count="1">
    <mergeCell ref="A114:I12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dc:creator>
  <cp:lastModifiedBy>Bobo</cp:lastModifiedBy>
  <dcterms:created xsi:type="dcterms:W3CDTF">2017-09-27T13:22:04Z</dcterms:created>
  <dcterms:modified xsi:type="dcterms:W3CDTF">2021-01-08T04:47:02Z</dcterms:modified>
</cp:coreProperties>
</file>