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J26" i="1" l="1"/>
  <c r="L26" i="1" s="1"/>
  <c r="J27" i="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90" i="1"/>
  <c r="L90" i="1" s="1"/>
  <c r="J25" i="1"/>
  <c r="F7" i="1" s="1"/>
  <c r="I26" i="1"/>
  <c r="K26" i="1" s="1"/>
  <c r="I27" i="1"/>
  <c r="K27" i="1" s="1"/>
  <c r="I28" i="1"/>
  <c r="K28" i="1" s="1"/>
  <c r="I29" i="1"/>
  <c r="K29" i="1" s="1"/>
  <c r="I30" i="1"/>
  <c r="K30" i="1" s="1"/>
  <c r="I31" i="1"/>
  <c r="K31" i="1" s="1"/>
  <c r="I32" i="1"/>
  <c r="K32" i="1" s="1"/>
  <c r="I33" i="1"/>
  <c r="K33" i="1" s="1"/>
  <c r="I34" i="1"/>
  <c r="I35" i="1"/>
  <c r="K35" i="1" s="1"/>
  <c r="I36" i="1"/>
  <c r="K36" i="1" s="1"/>
  <c r="I37" i="1"/>
  <c r="K37" i="1" s="1"/>
  <c r="I38" i="1"/>
  <c r="K38" i="1" s="1"/>
  <c r="I39" i="1"/>
  <c r="K39" i="1" s="1"/>
  <c r="I40" i="1"/>
  <c r="K40" i="1" s="1"/>
  <c r="I41" i="1"/>
  <c r="K41" i="1" s="1"/>
  <c r="I42" i="1"/>
  <c r="K42" i="1" s="1"/>
  <c r="I43" i="1"/>
  <c r="K43" i="1" s="1"/>
  <c r="I44" i="1"/>
  <c r="I45" i="1"/>
  <c r="K45" i="1" s="1"/>
  <c r="I46" i="1"/>
  <c r="K46" i="1" s="1"/>
  <c r="I47" i="1"/>
  <c r="K47" i="1" s="1"/>
  <c r="I48" i="1"/>
  <c r="K48" i="1" s="1"/>
  <c r="I49" i="1"/>
  <c r="K49" i="1" s="1"/>
  <c r="I50" i="1"/>
  <c r="K50" i="1" s="1"/>
  <c r="I51" i="1"/>
  <c r="I52" i="1"/>
  <c r="K52" i="1" s="1"/>
  <c r="I53" i="1"/>
  <c r="K53" i="1" s="1"/>
  <c r="I54" i="1"/>
  <c r="K54" i="1" s="1"/>
  <c r="I55" i="1"/>
  <c r="K55" i="1" s="1"/>
  <c r="I56" i="1"/>
  <c r="K56" i="1" s="1"/>
  <c r="I57" i="1"/>
  <c r="K57" i="1" s="1"/>
  <c r="I58" i="1"/>
  <c r="K58" i="1" s="1"/>
  <c r="I59" i="1"/>
  <c r="K59" i="1" s="1"/>
  <c r="I60" i="1"/>
  <c r="K60" i="1" s="1"/>
  <c r="I61" i="1"/>
  <c r="K61" i="1" s="1"/>
  <c r="I62" i="1"/>
  <c r="K62" i="1" s="1"/>
  <c r="I63" i="1"/>
  <c r="K63" i="1" s="1"/>
  <c r="I64" i="1"/>
  <c r="K64" i="1" s="1"/>
  <c r="I65" i="1"/>
  <c r="K65" i="1" s="1"/>
  <c r="I66" i="1"/>
  <c r="K66" i="1" s="1"/>
  <c r="I67" i="1"/>
  <c r="K67" i="1" s="1"/>
  <c r="I68" i="1"/>
  <c r="K68" i="1" s="1"/>
  <c r="I69" i="1"/>
  <c r="K69" i="1" s="1"/>
  <c r="I70" i="1"/>
  <c r="K70" i="1" s="1"/>
  <c r="I71" i="1"/>
  <c r="K71" i="1" s="1"/>
  <c r="I72" i="1"/>
  <c r="K72" i="1" s="1"/>
  <c r="I73" i="1"/>
  <c r="K73" i="1" s="1"/>
  <c r="I74" i="1"/>
  <c r="I75" i="1"/>
  <c r="K75" i="1" s="1"/>
  <c r="I76" i="1"/>
  <c r="K76" i="1" s="1"/>
  <c r="I77" i="1"/>
  <c r="K77" i="1" s="1"/>
  <c r="I78" i="1"/>
  <c r="K78" i="1" s="1"/>
  <c r="I79" i="1"/>
  <c r="K79" i="1" s="1"/>
  <c r="I80" i="1"/>
  <c r="K80" i="1" s="1"/>
  <c r="I81" i="1"/>
  <c r="K81" i="1" s="1"/>
  <c r="I82" i="1"/>
  <c r="K82" i="1" s="1"/>
  <c r="I83" i="1"/>
  <c r="K83" i="1" s="1"/>
  <c r="I84" i="1"/>
  <c r="K84" i="1" s="1"/>
  <c r="I85" i="1"/>
  <c r="K85" i="1" s="1"/>
  <c r="I86" i="1"/>
  <c r="K86" i="1" s="1"/>
  <c r="I87" i="1"/>
  <c r="K87" i="1" s="1"/>
  <c r="I88" i="1"/>
  <c r="K88" i="1" s="1"/>
  <c r="I89" i="1"/>
  <c r="K89" i="1" s="1"/>
  <c r="I90" i="1"/>
  <c r="K90" i="1" s="1"/>
  <c r="I25" i="1"/>
  <c r="F6" i="1" s="1"/>
  <c r="H6" i="1" l="1"/>
  <c r="H7" i="1"/>
  <c r="E6" i="1"/>
  <c r="G6" i="1"/>
  <c r="I6" i="1"/>
  <c r="E4" i="1"/>
  <c r="G4" i="1"/>
  <c r="I4" i="1"/>
  <c r="K25" i="1"/>
  <c r="K51" i="1"/>
  <c r="H3" i="1" s="1"/>
  <c r="L25" i="1"/>
  <c r="L51" i="1"/>
  <c r="H4" i="1" s="1"/>
  <c r="D6" i="1"/>
  <c r="E7" i="1"/>
  <c r="G7" i="1"/>
  <c r="I7" i="1"/>
  <c r="K74" i="1"/>
  <c r="E3" i="1" s="1"/>
  <c r="K44" i="1"/>
  <c r="G3" i="1" s="1"/>
  <c r="K34" i="1"/>
  <c r="I3" i="1" s="1"/>
  <c r="D7" i="1"/>
  <c r="F4" i="1" l="1"/>
  <c r="D4" i="1"/>
  <c r="F3" i="1"/>
  <c r="D3" i="1"/>
</calcChain>
</file>

<file path=xl/sharedStrings.xml><?xml version="1.0" encoding="utf-8"?>
<sst xmlns="http://schemas.openxmlformats.org/spreadsheetml/2006/main" count="170" uniqueCount="103">
  <si>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</si>
  <si>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</si>
  <si>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</si>
  <si>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</si>
  <si>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</si>
  <si>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</si>
  <si>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</si>
  <si>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</si>
  <si>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</si>
  <si>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</si>
  <si>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</si>
  <si>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</si>
  <si>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</si>
  <si>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</si>
  <si>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</si>
  <si>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</si>
  <si>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</si>
  <si>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</si>
  <si>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</si>
  <si>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</si>
  <si>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Definitions</t>
  </si>
  <si>
    <t>Previous Close - The closing price of the stock prior to the signal</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</si>
  <si>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</si>
  <si>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</si>
  <si>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</si>
  <si>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</si>
  <si>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</si>
  <si>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</si>
  <si>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</si>
  <si>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</si>
  <si>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</si>
  <si>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</si>
  <si>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</si>
  <si>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</si>
  <si>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</si>
  <si>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</si>
  <si>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</si>
  <si>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</si>
  <si>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</si>
  <si>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</si>
  <si>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Acquisitions</t>
  </si>
  <si>
    <t>NVEE</t>
  </si>
  <si>
    <t>DSX</t>
  </si>
  <si>
    <t>STM</t>
  </si>
  <si>
    <t>ADMA</t>
  </si>
  <si>
    <t>Guidance Changes</t>
  </si>
  <si>
    <t>HII</t>
  </si>
  <si>
    <t>TTEK</t>
  </si>
  <si>
    <t>SRNE</t>
  </si>
  <si>
    <t>KNSA</t>
  </si>
  <si>
    <t>IEA</t>
  </si>
  <si>
    <t>KTOS</t>
  </si>
  <si>
    <t>NMM</t>
  </si>
  <si>
    <t>NMCI</t>
  </si>
  <si>
    <t>LEAF</t>
  </si>
  <si>
    <t>GHC</t>
  </si>
  <si>
    <t>ORBC</t>
  </si>
  <si>
    <t>MFNC</t>
  </si>
  <si>
    <t>PFPT</t>
  </si>
  <si>
    <t>EFSC</t>
  </si>
  <si>
    <t>FCBP</t>
  </si>
  <si>
    <t>SUPN</t>
  </si>
  <si>
    <t>NUVA</t>
  </si>
  <si>
    <t>RDNT</t>
  </si>
  <si>
    <t>ANAB</t>
  </si>
  <si>
    <t>BWAY</t>
  </si>
  <si>
    <t>MOTS</t>
  </si>
  <si>
    <t>PLAY</t>
  </si>
  <si>
    <t>POOL</t>
  </si>
  <si>
    <t>ROP</t>
  </si>
  <si>
    <t>EHC</t>
  </si>
  <si>
    <t>OKE</t>
  </si>
  <si>
    <t>PH</t>
  </si>
  <si>
    <t>CVA</t>
  </si>
  <si>
    <t>GSIT</t>
  </si>
  <si>
    <t>VISL</t>
  </si>
  <si>
    <t>IRTC</t>
  </si>
  <si>
    <t>PFMT</t>
  </si>
  <si>
    <t>ACM</t>
  </si>
  <si>
    <t>ZION</t>
  </si>
  <si>
    <t>QRVO</t>
  </si>
  <si>
    <t>EVRI</t>
  </si>
  <si>
    <t>GIFI</t>
  </si>
  <si>
    <t>DLHC</t>
  </si>
  <si>
    <t>RNWK</t>
  </si>
  <si>
    <t>OII</t>
  </si>
  <si>
    <t>KBR</t>
  </si>
  <si>
    <t>CHCO</t>
  </si>
  <si>
    <t>PCB</t>
  </si>
  <si>
    <t>PWOD</t>
  </si>
  <si>
    <t>BAC</t>
  </si>
  <si>
    <t>HONE</t>
  </si>
  <si>
    <t>WHR</t>
  </si>
  <si>
    <t>LDL</t>
  </si>
  <si>
    <t>DHI</t>
  </si>
  <si>
    <t>RF</t>
  </si>
  <si>
    <t>ABTX</t>
  </si>
  <si>
    <t>FBP</t>
  </si>
  <si>
    <t>MRBK</t>
  </si>
  <si>
    <t>PROV</t>
  </si>
  <si>
    <t>SFBC</t>
  </si>
  <si>
    <t>FUSB</t>
  </si>
  <si>
    <t>BHLB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</si>
</sst>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3" fillId="0" borderId="0" xfId="0" applyFont="1" applyAlignment="1">
      <alignment horizontal="left" vertical="top" wrapText="1"/>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4" fillId="0" borderId="1" xfId="0" applyNumberFormat="1" applyFont="1" applyBorder="1" applyAlignment="1">
      <alignment horizontal="right"/>
    </xf>
    <xf numFmtId="21" fontId="4" fillId="0" borderId="1" xfId="0" applyNumberFormat="1" applyFont="1" applyBorder="1" applyAlignment="1">
      <alignment horizontal="right"/>
    </xf>
    <xf numFmtId="0" fontId="4" fillId="0" borderId="1" xfId="0" applyFont="1" applyBorder="1" applyAlignme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5" fillId="3" borderId="1" xfId="0" applyFont="1" applyFill="1" applyBorder="1" applyAlignment="1">
      <alignment horizontal="right"/>
    </xf>
    <xf numFmtId="0" fontId="4" fillId="0" borderId="4" xfId="0" applyFont="1" applyBorder="1" applyAlignment="1">
      <alignment horizontal="right"/>
    </xf>
    <xf numFmtId="0" fontId="6" fillId="3" borderId="1" xfId="0" applyFont="1" applyFill="1" applyBorder="1" applyAlignment="1">
      <alignment horizontal="right"/>
    </xf>
    <xf numFmtId="0" fontId="5" fillId="3" borderId="1" xfId="0" applyFont="1" applyFill="1" applyBorder="1" applyAlignment="1"/>
    <xf numFmtId="9" fontId="0" fillId="0" borderId="0" xfId="1" applyFont="1" applyAlignment="1">
      <alignment horizontal="left" vertical="center"/>
    </xf>
    <xf numFmtId="0" fontId="4" fillId="0" borderId="3" xfId="0" applyFont="1" applyBorder="1" applyAlignment="1"/>
    <xf numFmtId="14" fontId="5" fillId="3" borderId="1" xfId="0" applyNumberFormat="1" applyFont="1" applyFill="1" applyBorder="1" applyAlignment="1">
      <alignment horizontal="right"/>
    </xf>
    <xf numFmtId="0" fontId="6" fillId="3" borderId="4" xfId="0" applyFont="1" applyFill="1" applyBorder="1" applyAlignment="1">
      <alignment horizontal="right"/>
    </xf>
    <xf numFmtId="0" fontId="5" fillId="3" borderId="2" xfId="0" applyFont="1" applyFill="1" applyBorder="1" applyAlignment="1">
      <alignment horizontal="right"/>
    </xf>
    <xf numFmtId="0" fontId="0" fillId="0" borderId="0" xfId="0" applyFont="1" applyAlignment="1">
      <alignment horizontal="left" vertical="top" wrapText="1"/>
    </xf>
    <xf numFmtId="0" fontId="3" fillId="2" borderId="0" xfId="0" applyFont="1" applyFill="1" applyAlignment="1">
      <alignment horizontal="left" vertical="center"/>
    </xf>
    <xf numFmtId="164" fontId="3" fillId="2" borderId="0" xfId="0" applyNumberFormat="1" applyFont="1" applyFill="1" applyAlignment="1">
      <alignment horizontal="left" vertical="center"/>
    </xf>
    <xf numFmtId="164" fontId="0" fillId="2" borderId="0" xfId="0" applyNumberFormat="1" applyFont="1" applyFill="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workbookViewId="0">
      <selection activeCell="J104" sqref="J104"/>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0"/>
      <c r="B1" s="10"/>
      <c r="C1" s="10"/>
      <c r="D1" s="10"/>
      <c r="E1" s="10"/>
      <c r="F1" s="10"/>
      <c r="G1" s="10"/>
      <c r="H1" s="10"/>
      <c r="I1" s="10"/>
    </row>
    <row r="2" spans="1:10" s="7" customFormat="1">
      <c r="A2" s="7" t="s">
        <v>18</v>
      </c>
      <c r="D2" s="7" t="s">
        <v>19</v>
      </c>
      <c r="E2" s="1" t="s">
        <v>16</v>
      </c>
      <c r="F2" s="1" t="s">
        <v>4</v>
      </c>
      <c r="G2" s="1" t="s">
        <v>6</v>
      </c>
      <c r="H2" s="1" t="s">
        <v>5</v>
      </c>
      <c r="I2" s="8" t="s">
        <v>17</v>
      </c>
      <c r="J2" s="8"/>
    </row>
    <row r="3" spans="1:10">
      <c r="A3" s="3" t="s">
        <v>14</v>
      </c>
      <c r="D3" s="4">
        <f>AVERAGE(K25:K90)</f>
        <v>0.90909090909090906</v>
      </c>
      <c r="E3" s="4">
        <f>AVERAGE(K74:K90)</f>
        <v>0.94117647058823528</v>
      </c>
      <c r="F3" s="4">
        <f>AVERAGE(K25:K33)</f>
        <v>0.77777777777777779</v>
      </c>
      <c r="G3" s="26">
        <f>AVERAGE(K44:K50)</f>
        <v>1</v>
      </c>
      <c r="H3" s="4">
        <f>AVERAGE(K51:K73)</f>
        <v>0.86956521739130432</v>
      </c>
      <c r="I3" s="4">
        <f>AVERAGE(K34:K43)</f>
        <v>1</v>
      </c>
      <c r="J3" s="15"/>
    </row>
    <row r="4" spans="1:10">
      <c r="A4" s="3" t="s">
        <v>15</v>
      </c>
      <c r="D4" s="4">
        <f>AVERAGE(L25:L90)</f>
        <v>0.9242424242424242</v>
      </c>
      <c r="E4" s="4">
        <f>AVERAGE(L74:L90)</f>
        <v>0.94117647058823528</v>
      </c>
      <c r="F4" s="26">
        <f>AVERAGE(L25:L33)</f>
        <v>0.77777777777777779</v>
      </c>
      <c r="G4" s="4">
        <f>AVERAGE(L44:L50)</f>
        <v>1</v>
      </c>
      <c r="H4" s="4">
        <f>AVERAGE(L51:L73)</f>
        <v>0.91304347826086951</v>
      </c>
      <c r="I4" s="4">
        <f>AVERAGE(L34:L43)</f>
        <v>1</v>
      </c>
      <c r="J4" s="15"/>
    </row>
    <row r="5" spans="1:10">
      <c r="D5" s="4"/>
      <c r="E5" s="4"/>
      <c r="F5" s="4"/>
      <c r="G5" s="4"/>
      <c r="H5" s="4"/>
      <c r="I5" s="4"/>
      <c r="J5" s="15"/>
    </row>
    <row r="6" spans="1:10">
      <c r="A6" s="14" t="s">
        <v>38</v>
      </c>
      <c r="B6" s="32"/>
      <c r="C6" s="32"/>
      <c r="D6" s="33">
        <f>AVERAGE(I25:I90)</f>
        <v>7.5745277803780778E-2</v>
      </c>
      <c r="E6" s="33">
        <f>AVERAGE(I74:I90)</f>
        <v>3.9550389301172328E-2</v>
      </c>
      <c r="F6" s="34">
        <f>AVERAGE(I25:I33)</f>
        <v>0.2278223539183154</v>
      </c>
      <c r="G6" s="33">
        <f>AVERAGE(I44:I50)</f>
        <v>5.1352230987520078E-2</v>
      </c>
      <c r="H6" s="33">
        <f>AVERAGE(I51:I73)</f>
        <v>2.3726332073936218E-2</v>
      </c>
      <c r="I6" s="33">
        <f>AVERAGE(I34:I43)</f>
        <v>0.13712592770515883</v>
      </c>
      <c r="J6" s="15"/>
    </row>
    <row r="7" spans="1:10">
      <c r="A7" s="14" t="s">
        <v>39</v>
      </c>
      <c r="B7" s="32"/>
      <c r="C7" s="32"/>
      <c r="D7" s="33">
        <f>AVERAGE(J25:J90)</f>
        <v>9.7367274755407018E-2</v>
      </c>
      <c r="E7" s="33">
        <f>AVERAGE(J74:J90)</f>
        <v>5.7234844701351262E-2</v>
      </c>
      <c r="F7" s="34">
        <f>AVERAGE(J25:J33)</f>
        <v>0.27145787167764496</v>
      </c>
      <c r="G7" s="33">
        <f>AVERAGE(J44:J50)</f>
        <v>6.7708562295937497E-2</v>
      </c>
      <c r="H7" s="33">
        <f>AVERAGE(J51:J73)</f>
        <v>3.8762312251617921E-2</v>
      </c>
      <c r="I7" s="33">
        <f>AVERAGE(J34:J43)</f>
        <v>0.16446338109763128</v>
      </c>
      <c r="J7" s="15"/>
    </row>
    <row r="8" spans="1:10">
      <c r="D8" s="9"/>
    </row>
    <row r="9" spans="1:10">
      <c r="A9" s="11" t="s">
        <v>33</v>
      </c>
      <c r="D9" s="5">
        <v>52</v>
      </c>
    </row>
    <row r="10" spans="1:10">
      <c r="A10" s="11" t="s">
        <v>34</v>
      </c>
      <c r="D10" s="5">
        <v>26</v>
      </c>
    </row>
    <row r="11" spans="1:10">
      <c r="A11" s="11" t="s">
        <v>35</v>
      </c>
      <c r="D11" s="5">
        <v>17</v>
      </c>
    </row>
    <row r="12" spans="1:10">
      <c r="A12" s="11" t="s">
        <v>36</v>
      </c>
      <c r="D12" s="5">
        <v>54</v>
      </c>
    </row>
    <row r="13" spans="1:10">
      <c r="A13" s="11" t="s">
        <v>37</v>
      </c>
      <c r="D13" s="5">
        <v>16</v>
      </c>
    </row>
    <row r="14" spans="1:10">
      <c r="D14" s="5"/>
    </row>
    <row r="15" spans="1:10">
      <c r="A15" s="7" t="s">
        <v>20</v>
      </c>
    </row>
    <row r="16" spans="1:10">
      <c r="A16" s="3" t="s">
        <v>21</v>
      </c>
    </row>
    <row r="17" spans="1:12">
      <c r="A17" s="3" t="s">
        <v>23</v>
      </c>
    </row>
    <row r="18" spans="1:12">
      <c r="A18" s="3" t="s">
        <v>24</v>
      </c>
    </row>
    <row r="19" spans="1:12">
      <c r="A19" s="3" t="s">
        <v>27</v>
      </c>
    </row>
    <row r="20" spans="1:12">
      <c r="A20" s="3" t="s">
        <v>25</v>
      </c>
    </row>
    <row r="21" spans="1:12">
      <c r="A21" s="3" t="s">
        <v>26</v>
      </c>
    </row>
    <row r="24" spans="1:12" ht="32.25" customHeight="1" thickBot="1">
      <c r="A24" s="1" t="s">
        <v>0</v>
      </c>
      <c r="B24" s="1" t="s">
        <v>1</v>
      </c>
      <c r="C24" s="1" t="s">
        <v>2</v>
      </c>
      <c r="D24" s="1" t="s">
        <v>3</v>
      </c>
      <c r="E24" s="2" t="s">
        <v>7</v>
      </c>
      <c r="F24" s="2" t="s">
        <v>22</v>
      </c>
      <c r="G24" s="2" t="s">
        <v>8</v>
      </c>
      <c r="H24" s="2" t="s">
        <v>9</v>
      </c>
      <c r="I24" s="2" t="s">
        <v>10</v>
      </c>
      <c r="J24" s="2" t="s">
        <v>13</v>
      </c>
      <c r="K24" s="2" t="s">
        <v>11</v>
      </c>
      <c r="L24" s="2" t="s">
        <v>12</v>
      </c>
    </row>
    <row r="25" spans="1:12" ht="15" customHeight="1" thickBot="1">
      <c r="A25" s="16">
        <v>44287</v>
      </c>
      <c r="B25" s="17">
        <v>0.3125</v>
      </c>
      <c r="C25" s="18" t="s">
        <v>52</v>
      </c>
      <c r="D25" s="18" t="s">
        <v>40</v>
      </c>
      <c r="E25" s="20">
        <v>23.56</v>
      </c>
      <c r="F25" s="19">
        <v>23.52</v>
      </c>
      <c r="G25" s="19">
        <v>23.63</v>
      </c>
      <c r="H25" s="19">
        <v>28.45</v>
      </c>
      <c r="I25" s="4">
        <f>(G25-E25)/E25</f>
        <v>2.9711375212224233E-3</v>
      </c>
      <c r="J25" s="4">
        <f>(H25-E25)/E25</f>
        <v>0.20755517826825132</v>
      </c>
      <c r="K25" s="3">
        <f>IF(I25&gt;0,1,0)</f>
        <v>1</v>
      </c>
      <c r="L25" s="3">
        <f>IF(J25&gt;0,1,0)</f>
        <v>1</v>
      </c>
    </row>
    <row r="26" spans="1:12" ht="14.25" customHeight="1" thickBot="1">
      <c r="A26" s="16">
        <v>44287</v>
      </c>
      <c r="B26" s="17">
        <v>0.3125</v>
      </c>
      <c r="C26" s="18" t="s">
        <v>53</v>
      </c>
      <c r="D26" s="27" t="s">
        <v>40</v>
      </c>
      <c r="E26" s="29">
        <v>9.23</v>
      </c>
      <c r="F26" s="19">
        <v>9.23</v>
      </c>
      <c r="G26" s="19">
        <v>9.23</v>
      </c>
      <c r="H26" s="19">
        <v>9.23</v>
      </c>
      <c r="I26" s="4">
        <f>(G26-E26)/E26</f>
        <v>0</v>
      </c>
      <c r="J26" s="4">
        <f>(H26-E26)/E26</f>
        <v>0</v>
      </c>
      <c r="K26" s="3">
        <f t="shared" ref="K26:K89" si="0">IF(I26&gt;0,1,0)</f>
        <v>0</v>
      </c>
      <c r="L26" s="3">
        <f t="shared" ref="L26:L89" si="1">IF(J26&gt;0,1,0)</f>
        <v>0</v>
      </c>
    </row>
    <row r="27" spans="1:12" ht="15.75" customHeight="1" thickBot="1">
      <c r="A27" s="16">
        <v>44291</v>
      </c>
      <c r="B27" s="17">
        <v>0.3125</v>
      </c>
      <c r="C27" s="18" t="s">
        <v>54</v>
      </c>
      <c r="D27" s="18" t="s">
        <v>40</v>
      </c>
      <c r="E27" s="19">
        <v>7.03</v>
      </c>
      <c r="F27" s="19">
        <v>8.5299999999999994</v>
      </c>
      <c r="G27" s="24">
        <v>8.6999999999999993</v>
      </c>
      <c r="H27" s="19">
        <v>9.2200000000000006</v>
      </c>
      <c r="I27" s="4">
        <f>(G27-E27)/E27</f>
        <v>0.23755334281650056</v>
      </c>
      <c r="J27" s="4">
        <f>(H27-E27)/E27</f>
        <v>0.31152204836415365</v>
      </c>
      <c r="K27" s="3">
        <f t="shared" si="0"/>
        <v>1</v>
      </c>
      <c r="L27" s="3">
        <f t="shared" si="1"/>
        <v>1</v>
      </c>
    </row>
    <row r="28" spans="1:12" ht="15" customHeight="1" thickBot="1">
      <c r="A28" s="16">
        <v>44291</v>
      </c>
      <c r="B28" s="17">
        <v>0.3125</v>
      </c>
      <c r="C28" s="18" t="s">
        <v>55</v>
      </c>
      <c r="D28" s="18" t="s">
        <v>40</v>
      </c>
      <c r="E28" s="19">
        <v>574.21</v>
      </c>
      <c r="F28" s="19">
        <v>591.78</v>
      </c>
      <c r="G28" s="22">
        <v>602.51</v>
      </c>
      <c r="H28" s="19">
        <v>619.19000000000005</v>
      </c>
      <c r="I28" s="4">
        <f>(G28-E28)/E28</f>
        <v>4.9285104752616556E-2</v>
      </c>
      <c r="J28" s="4">
        <f>(H28-E28)/E28</f>
        <v>7.8333710663346184E-2</v>
      </c>
      <c r="K28" s="3">
        <f t="shared" si="0"/>
        <v>1</v>
      </c>
      <c r="L28" s="3">
        <f t="shared" si="1"/>
        <v>1</v>
      </c>
    </row>
    <row r="29" spans="1:12" ht="12.75" customHeight="1" thickBot="1">
      <c r="A29" s="16">
        <v>44294</v>
      </c>
      <c r="B29" s="17">
        <v>0.33333333333333331</v>
      </c>
      <c r="C29" s="18" t="s">
        <v>56</v>
      </c>
      <c r="D29" s="18" t="s">
        <v>40</v>
      </c>
      <c r="E29" s="19">
        <v>7.57</v>
      </c>
      <c r="F29" s="24">
        <v>11.51</v>
      </c>
      <c r="G29" s="19">
        <v>11.55</v>
      </c>
      <c r="H29" s="19">
        <v>11.55</v>
      </c>
      <c r="I29" s="4">
        <f>(G29-E29)/E29</f>
        <v>0.5257595772787319</v>
      </c>
      <c r="J29" s="4">
        <f>(H29-E29)/E29</f>
        <v>0.5257595772787319</v>
      </c>
      <c r="K29" s="3">
        <f t="shared" si="0"/>
        <v>1</v>
      </c>
      <c r="L29" s="3">
        <f t="shared" si="1"/>
        <v>1</v>
      </c>
    </row>
    <row r="30" spans="1:12" ht="12" customHeight="1" thickBot="1">
      <c r="A30" s="16">
        <v>44298</v>
      </c>
      <c r="B30" s="17">
        <v>0.66666666666666663</v>
      </c>
      <c r="C30" s="18" t="s">
        <v>57</v>
      </c>
      <c r="D30" s="18" t="s">
        <v>40</v>
      </c>
      <c r="E30" s="19">
        <v>13.17</v>
      </c>
      <c r="F30" s="19">
        <v>21.16</v>
      </c>
      <c r="G30" s="30">
        <v>21.95</v>
      </c>
      <c r="H30" s="19">
        <v>21.95</v>
      </c>
      <c r="I30" s="4">
        <f>(G30-E30)/E30</f>
        <v>0.66666666666666663</v>
      </c>
      <c r="J30" s="4">
        <f>(H30-E30)/E30</f>
        <v>0.66666666666666663</v>
      </c>
      <c r="K30" s="3">
        <f t="shared" si="0"/>
        <v>1</v>
      </c>
      <c r="L30" s="3">
        <f t="shared" si="1"/>
        <v>1</v>
      </c>
    </row>
    <row r="31" spans="1:12" ht="14.25" customHeight="1" thickBot="1">
      <c r="A31" s="16">
        <v>44312</v>
      </c>
      <c r="B31" s="17">
        <v>0.33402777777777781</v>
      </c>
      <c r="C31" s="18" t="s">
        <v>58</v>
      </c>
      <c r="D31" s="18" t="s">
        <v>40</v>
      </c>
      <c r="E31" s="19">
        <v>131.78</v>
      </c>
      <c r="F31" s="21">
        <v>172.7</v>
      </c>
      <c r="G31" s="23">
        <v>174.25</v>
      </c>
      <c r="H31" s="19">
        <v>174.25</v>
      </c>
      <c r="I31" s="4">
        <f>(G31-E31)/E31</f>
        <v>0.32227955683715281</v>
      </c>
      <c r="J31" s="4">
        <f>(H31-E31)/E31</f>
        <v>0.32227955683715281</v>
      </c>
      <c r="K31" s="3">
        <f t="shared" si="0"/>
        <v>1</v>
      </c>
      <c r="L31" s="3">
        <f t="shared" si="1"/>
        <v>1</v>
      </c>
    </row>
    <row r="32" spans="1:12" ht="13.5" customHeight="1" thickBot="1">
      <c r="A32" s="16">
        <v>44312</v>
      </c>
      <c r="B32" s="17">
        <v>0.66805555555555562</v>
      </c>
      <c r="C32" s="18" t="s">
        <v>59</v>
      </c>
      <c r="D32" s="18" t="s">
        <v>40</v>
      </c>
      <c r="E32" s="19">
        <v>50.15</v>
      </c>
      <c r="F32" s="19">
        <v>47.51</v>
      </c>
      <c r="G32" s="19">
        <v>47.56</v>
      </c>
      <c r="H32" s="19">
        <v>49.93</v>
      </c>
      <c r="I32" s="4">
        <f>(G32-E32)/E32</f>
        <v>-5.1645064805583181E-2</v>
      </c>
      <c r="J32" s="4">
        <f>(H32-E32)/E32</f>
        <v>-4.3868394815553113E-3</v>
      </c>
      <c r="K32" s="3">
        <f t="shared" si="0"/>
        <v>0</v>
      </c>
      <c r="L32" s="3">
        <f t="shared" si="1"/>
        <v>0</v>
      </c>
    </row>
    <row r="33" spans="1:12" ht="13.5" customHeight="1" thickBot="1">
      <c r="A33" s="28">
        <v>44312</v>
      </c>
      <c r="B33" s="17">
        <v>0.66805555555555562</v>
      </c>
      <c r="C33" s="18" t="s">
        <v>60</v>
      </c>
      <c r="D33" s="18" t="s">
        <v>40</v>
      </c>
      <c r="E33" s="19">
        <v>24.3</v>
      </c>
      <c r="F33" s="19">
        <v>30.92</v>
      </c>
      <c r="G33" s="19">
        <v>31.53</v>
      </c>
      <c r="H33" s="19">
        <v>32.450000000000003</v>
      </c>
      <c r="I33" s="4">
        <f>(G33-E33)/E33</f>
        <v>0.29753086419753089</v>
      </c>
      <c r="J33" s="4">
        <f>(H33-E33)/E33</f>
        <v>0.3353909465020577</v>
      </c>
      <c r="K33" s="3">
        <f t="shared" si="0"/>
        <v>1</v>
      </c>
      <c r="L33" s="3">
        <f t="shared" si="1"/>
        <v>1</v>
      </c>
    </row>
    <row r="34" spans="1:12" ht="13.5" customHeight="1" thickBot="1">
      <c r="A34" s="16">
        <v>44288</v>
      </c>
      <c r="B34" s="17">
        <v>0.70731481481481484</v>
      </c>
      <c r="C34" s="18" t="s">
        <v>61</v>
      </c>
      <c r="D34" s="18" t="s">
        <v>17</v>
      </c>
      <c r="E34" s="19">
        <v>26.72</v>
      </c>
      <c r="F34" s="19">
        <v>30.11</v>
      </c>
      <c r="G34" s="19">
        <v>30.13</v>
      </c>
      <c r="H34" s="19">
        <v>30.2</v>
      </c>
      <c r="I34" s="4">
        <f>(G34-E34)/E34</f>
        <v>0.12761976047904192</v>
      </c>
      <c r="J34" s="4">
        <f>(H34-E34)/E34</f>
        <v>0.13023952095808386</v>
      </c>
      <c r="K34" s="3">
        <f t="shared" si="0"/>
        <v>1</v>
      </c>
      <c r="L34" s="3">
        <f t="shared" si="1"/>
        <v>1</v>
      </c>
    </row>
    <row r="35" spans="1:12" ht="15.75" thickBot="1">
      <c r="A35" s="16">
        <v>44292</v>
      </c>
      <c r="B35" s="17">
        <v>0.66666666666666663</v>
      </c>
      <c r="C35" s="18" t="s">
        <v>62</v>
      </c>
      <c r="D35" s="18" t="s">
        <v>17</v>
      </c>
      <c r="E35" s="19">
        <v>66.650000000000006</v>
      </c>
      <c r="F35" s="20">
        <v>65.86</v>
      </c>
      <c r="G35" s="19">
        <v>67.14</v>
      </c>
      <c r="H35" s="19">
        <v>69</v>
      </c>
      <c r="I35" s="4">
        <f>(G35-E35)/E35</f>
        <v>7.3518379594897949E-3</v>
      </c>
      <c r="J35" s="4">
        <f>(H35-E35)/E35</f>
        <v>3.5258814703675832E-2</v>
      </c>
      <c r="K35" s="3">
        <f t="shared" si="0"/>
        <v>1</v>
      </c>
      <c r="L35" s="3">
        <f t="shared" si="1"/>
        <v>1</v>
      </c>
    </row>
    <row r="36" spans="1:12" ht="15.75" thickBot="1">
      <c r="A36" s="16">
        <v>44298</v>
      </c>
      <c r="B36" s="17">
        <v>0.3125</v>
      </c>
      <c r="C36" s="18" t="s">
        <v>49</v>
      </c>
      <c r="D36" s="18" t="s">
        <v>17</v>
      </c>
      <c r="E36" s="21">
        <v>17.690000000000001</v>
      </c>
      <c r="F36" s="23">
        <v>16.149999999999999</v>
      </c>
      <c r="G36" s="20">
        <v>17.71</v>
      </c>
      <c r="H36" s="19">
        <v>17.71</v>
      </c>
      <c r="I36" s="4">
        <f>(G36-E36)/E36</f>
        <v>1.1305822498586531E-3</v>
      </c>
      <c r="J36" s="4">
        <f>(H36-E36)/E36</f>
        <v>1.1305822498586531E-3</v>
      </c>
      <c r="K36" s="3">
        <f t="shared" si="0"/>
        <v>1</v>
      </c>
      <c r="L36" s="3">
        <f t="shared" si="1"/>
        <v>1</v>
      </c>
    </row>
    <row r="37" spans="1:12" ht="15.75" thickBot="1">
      <c r="A37" s="16">
        <v>44305</v>
      </c>
      <c r="B37" s="17">
        <v>0.25</v>
      </c>
      <c r="C37" s="18" t="s">
        <v>63</v>
      </c>
      <c r="D37" s="18" t="s">
        <v>17</v>
      </c>
      <c r="E37" s="21">
        <v>22.22</v>
      </c>
      <c r="F37" s="21">
        <v>22.24</v>
      </c>
      <c r="G37" s="23">
        <v>22.52</v>
      </c>
      <c r="H37" s="19">
        <v>22.69</v>
      </c>
      <c r="I37" s="4">
        <f>(G37-E37)/E37</f>
        <v>1.3501350135013534E-2</v>
      </c>
      <c r="J37" s="4">
        <f>(H37-E37)/E37</f>
        <v>2.1152115211521261E-2</v>
      </c>
      <c r="K37" s="3">
        <f t="shared" si="0"/>
        <v>1</v>
      </c>
      <c r="L37" s="3">
        <f t="shared" si="1"/>
        <v>1</v>
      </c>
    </row>
    <row r="38" spans="1:12" ht="15.75" thickBot="1">
      <c r="A38" s="16">
        <v>44306</v>
      </c>
      <c r="B38" s="17">
        <v>0.375</v>
      </c>
      <c r="C38" s="18" t="s">
        <v>48</v>
      </c>
      <c r="D38" s="18" t="s">
        <v>17</v>
      </c>
      <c r="E38" s="19">
        <v>7.49</v>
      </c>
      <c r="F38" s="19">
        <v>7.42</v>
      </c>
      <c r="G38" s="19">
        <v>7.69</v>
      </c>
      <c r="H38" s="19">
        <v>8.6999999999999993</v>
      </c>
      <c r="I38" s="4">
        <f>(G38-E38)/E38</f>
        <v>2.670226969292392E-2</v>
      </c>
      <c r="J38" s="4">
        <f>(H38-E38)/E38</f>
        <v>0.16154873164218947</v>
      </c>
      <c r="K38" s="3">
        <f t="shared" si="0"/>
        <v>1</v>
      </c>
      <c r="L38" s="3">
        <f t="shared" si="1"/>
        <v>1</v>
      </c>
    </row>
    <row r="39" spans="1:12" ht="15.75" thickBot="1">
      <c r="A39" s="16">
        <v>44308</v>
      </c>
      <c r="B39" s="17">
        <v>0.67510416666666673</v>
      </c>
      <c r="C39" s="18" t="s">
        <v>64</v>
      </c>
      <c r="D39" s="18" t="s">
        <v>17</v>
      </c>
      <c r="E39" s="19">
        <v>22.82</v>
      </c>
      <c r="F39" s="19">
        <v>23.61</v>
      </c>
      <c r="G39" s="20">
        <v>23.83</v>
      </c>
      <c r="H39" s="19">
        <v>26.12</v>
      </c>
      <c r="I39" s="4">
        <f>(G39-E39)/E39</f>
        <v>4.425942156003497E-2</v>
      </c>
      <c r="J39" s="4">
        <f>(H39-E39)/E39</f>
        <v>0.14460999123575813</v>
      </c>
      <c r="K39" s="3">
        <f t="shared" si="0"/>
        <v>1</v>
      </c>
      <c r="L39" s="3">
        <f t="shared" si="1"/>
        <v>1</v>
      </c>
    </row>
    <row r="40" spans="1:12" ht="15" customHeight="1" thickBot="1">
      <c r="A40" s="16">
        <v>44312</v>
      </c>
      <c r="B40" s="17">
        <v>0.3125</v>
      </c>
      <c r="C40" s="18" t="s">
        <v>65</v>
      </c>
      <c r="D40" s="18" t="s">
        <v>17</v>
      </c>
      <c r="E40" s="19">
        <v>8.2799999999999994</v>
      </c>
      <c r="F40" s="23">
        <v>8.8800000000000008</v>
      </c>
      <c r="G40" s="23">
        <v>9.94</v>
      </c>
      <c r="H40" s="19">
        <v>9.94</v>
      </c>
      <c r="I40" s="4">
        <f>(G40-E40)/E40</f>
        <v>0.20048309178743964</v>
      </c>
      <c r="J40" s="4">
        <f>(H40-E40)/E40</f>
        <v>0.20048309178743964</v>
      </c>
      <c r="K40" s="3">
        <f t="shared" si="0"/>
        <v>1</v>
      </c>
      <c r="L40" s="3">
        <f t="shared" si="1"/>
        <v>1</v>
      </c>
    </row>
    <row r="41" spans="1:12" ht="15" customHeight="1" thickBot="1">
      <c r="A41" s="16">
        <v>44313</v>
      </c>
      <c r="B41" s="17">
        <v>0.48596064814814816</v>
      </c>
      <c r="C41" s="18" t="s">
        <v>48</v>
      </c>
      <c r="D41" s="18" t="s">
        <v>17</v>
      </c>
      <c r="E41" s="20">
        <v>8.4</v>
      </c>
      <c r="F41" s="23">
        <v>8.81</v>
      </c>
      <c r="G41" s="20">
        <v>9.07</v>
      </c>
      <c r="H41" s="19">
        <v>9.07</v>
      </c>
      <c r="I41" s="4">
        <f>(G41-E41)/E41</f>
        <v>7.9761904761904756E-2</v>
      </c>
      <c r="J41" s="4">
        <f>(H41-E41)/E41</f>
        <v>7.9761904761904756E-2</v>
      </c>
      <c r="K41" s="3">
        <f t="shared" si="0"/>
        <v>1</v>
      </c>
      <c r="L41" s="3">
        <f t="shared" si="1"/>
        <v>1</v>
      </c>
    </row>
    <row r="42" spans="1:12" ht="13.5" customHeight="1" thickBot="1">
      <c r="A42" s="16">
        <v>44314</v>
      </c>
      <c r="B42" s="17">
        <v>0.29166666666666669</v>
      </c>
      <c r="C42" s="18" t="s">
        <v>44</v>
      </c>
      <c r="D42" s="27" t="s">
        <v>17</v>
      </c>
      <c r="E42" s="23">
        <v>1.9</v>
      </c>
      <c r="F42" s="21">
        <v>2.0699999999999998</v>
      </c>
      <c r="G42" s="23">
        <v>2.63</v>
      </c>
      <c r="H42" s="19">
        <v>2.63</v>
      </c>
      <c r="I42" s="4">
        <f>(G42-E42)/E42</f>
        <v>0.3842105263157895</v>
      </c>
      <c r="J42" s="4">
        <f>(H42-E42)/E42</f>
        <v>0.3842105263157895</v>
      </c>
      <c r="K42" s="3">
        <f t="shared" si="0"/>
        <v>1</v>
      </c>
      <c r="L42" s="3">
        <f t="shared" si="1"/>
        <v>1</v>
      </c>
    </row>
    <row r="43" spans="1:12" ht="14.25" customHeight="1" thickBot="1">
      <c r="A43" s="16">
        <v>44316</v>
      </c>
      <c r="B43" s="17">
        <v>0.3125</v>
      </c>
      <c r="C43" s="18" t="s">
        <v>66</v>
      </c>
      <c r="D43" s="18" t="s">
        <v>17</v>
      </c>
      <c r="E43" s="19">
        <v>1.0900000000000001</v>
      </c>
      <c r="F43" s="19">
        <v>1.39</v>
      </c>
      <c r="G43" s="19">
        <v>1.62</v>
      </c>
      <c r="H43" s="22">
        <v>1.62</v>
      </c>
      <c r="I43" s="4">
        <f>(G43-E43)/E43</f>
        <v>0.48623853211009171</v>
      </c>
      <c r="J43" s="4">
        <f>(H43-E43)/E43</f>
        <v>0.48623853211009171</v>
      </c>
      <c r="K43" s="3">
        <f t="shared" si="0"/>
        <v>1</v>
      </c>
      <c r="L43" s="3">
        <f t="shared" si="1"/>
        <v>1</v>
      </c>
    </row>
    <row r="44" spans="1:12" ht="15.75" customHeight="1" thickBot="1">
      <c r="A44" s="16">
        <v>44306</v>
      </c>
      <c r="B44" s="17">
        <v>0.27083333333333331</v>
      </c>
      <c r="C44" s="18" t="s">
        <v>67</v>
      </c>
      <c r="D44" s="18" t="s">
        <v>45</v>
      </c>
      <c r="E44" s="19">
        <v>42.86</v>
      </c>
      <c r="F44" s="19">
        <v>43.68</v>
      </c>
      <c r="G44" s="19">
        <v>44.98</v>
      </c>
      <c r="H44" s="19">
        <v>47.82</v>
      </c>
      <c r="I44" s="4">
        <f>(G44-E44)/E44</f>
        <v>4.9463369108726028E-2</v>
      </c>
      <c r="J44" s="4">
        <f>(H44-E44)/E44</f>
        <v>0.11572561829211388</v>
      </c>
      <c r="K44" s="3">
        <f t="shared" si="0"/>
        <v>1</v>
      </c>
      <c r="L44" s="3">
        <f t="shared" si="1"/>
        <v>1</v>
      </c>
    </row>
    <row r="45" spans="1:12" ht="12.75" customHeight="1" thickBot="1">
      <c r="A45" s="16">
        <v>44308</v>
      </c>
      <c r="B45" s="17">
        <v>0.29166666666666669</v>
      </c>
      <c r="C45" s="18" t="s">
        <v>68</v>
      </c>
      <c r="D45" s="18" t="s">
        <v>45</v>
      </c>
      <c r="E45" s="19">
        <v>385.67</v>
      </c>
      <c r="F45" s="19">
        <v>410.46</v>
      </c>
      <c r="G45" s="22">
        <v>426.7</v>
      </c>
      <c r="H45" s="19">
        <v>426.7</v>
      </c>
      <c r="I45" s="4">
        <f>(G45-E45)/E45</f>
        <v>0.10638628879612096</v>
      </c>
      <c r="J45" s="4">
        <f>(H45-E45)/E45</f>
        <v>0.10638628879612096</v>
      </c>
      <c r="K45" s="3">
        <f t="shared" si="0"/>
        <v>1</v>
      </c>
      <c r="L45" s="3">
        <f t="shared" si="1"/>
        <v>1</v>
      </c>
    </row>
    <row r="46" spans="1:12" ht="17.25" customHeight="1" thickBot="1">
      <c r="A46" s="16">
        <v>44313</v>
      </c>
      <c r="B46" s="17">
        <v>0.25</v>
      </c>
      <c r="C46" s="18" t="s">
        <v>69</v>
      </c>
      <c r="D46" s="18" t="s">
        <v>45</v>
      </c>
      <c r="E46" s="20">
        <v>432.37</v>
      </c>
      <c r="F46" s="19">
        <v>445.86</v>
      </c>
      <c r="G46" s="19">
        <v>447.94</v>
      </c>
      <c r="H46" s="19">
        <v>449.54</v>
      </c>
      <c r="I46" s="4">
        <f>(G46-E46)/E46</f>
        <v>3.6010824062724038E-2</v>
      </c>
      <c r="J46" s="4">
        <f>(H46-E46)/E46</f>
        <v>3.9711358327358552E-2</v>
      </c>
      <c r="K46" s="3">
        <f t="shared" si="0"/>
        <v>1</v>
      </c>
      <c r="L46" s="3">
        <f t="shared" si="1"/>
        <v>1</v>
      </c>
    </row>
    <row r="47" spans="1:12" ht="12.75" customHeight="1" thickBot="1">
      <c r="A47" s="16">
        <v>44313</v>
      </c>
      <c r="B47" s="17">
        <v>0.66666666666666663</v>
      </c>
      <c r="C47" s="18" t="s">
        <v>70</v>
      </c>
      <c r="D47" s="27" t="s">
        <v>45</v>
      </c>
      <c r="E47" s="23">
        <v>84.81</v>
      </c>
      <c r="F47" s="19">
        <v>85.8</v>
      </c>
      <c r="G47" s="19">
        <v>89.11</v>
      </c>
      <c r="H47" s="19">
        <v>89.11</v>
      </c>
      <c r="I47" s="4">
        <f>(G47-E47)/E47</f>
        <v>5.0701568211295803E-2</v>
      </c>
      <c r="J47" s="4">
        <f>(H47-E47)/E47</f>
        <v>5.0701568211295803E-2</v>
      </c>
      <c r="K47" s="3">
        <f t="shared" si="0"/>
        <v>1</v>
      </c>
      <c r="L47" s="3">
        <f t="shared" si="1"/>
        <v>1</v>
      </c>
    </row>
    <row r="48" spans="1:12" ht="16.5" customHeight="1" thickBot="1">
      <c r="A48" s="16">
        <v>44313</v>
      </c>
      <c r="B48" s="17">
        <v>0.66666666666666663</v>
      </c>
      <c r="C48" s="18" t="s">
        <v>71</v>
      </c>
      <c r="D48" s="18" t="s">
        <v>45</v>
      </c>
      <c r="E48" s="24">
        <v>50.88</v>
      </c>
      <c r="F48" s="19">
        <v>52.13</v>
      </c>
      <c r="G48" s="19">
        <v>52.5</v>
      </c>
      <c r="H48" s="19">
        <v>53.67</v>
      </c>
      <c r="I48" s="4">
        <f>(G48-E48)/E48</f>
        <v>3.1839622641509385E-2</v>
      </c>
      <c r="J48" s="4">
        <f>(H48-E48)/E48</f>
        <v>5.4834905660377339E-2</v>
      </c>
      <c r="K48" s="3">
        <f t="shared" si="0"/>
        <v>1</v>
      </c>
      <c r="L48" s="3">
        <f t="shared" si="1"/>
        <v>1</v>
      </c>
    </row>
    <row r="49" spans="1:13" ht="14.25" customHeight="1" thickBot="1">
      <c r="A49" s="16">
        <v>44315</v>
      </c>
      <c r="B49" s="17">
        <v>0.3125</v>
      </c>
      <c r="C49" s="18" t="s">
        <v>72</v>
      </c>
      <c r="D49" s="18" t="s">
        <v>45</v>
      </c>
      <c r="E49" s="19">
        <v>318.94</v>
      </c>
      <c r="F49" s="19">
        <v>313.93</v>
      </c>
      <c r="G49" s="19">
        <v>319.74</v>
      </c>
      <c r="H49" s="19">
        <v>319.74</v>
      </c>
      <c r="I49" s="4">
        <f>(G49-E49)/E49</f>
        <v>2.5083087728099687E-3</v>
      </c>
      <c r="J49" s="4">
        <f>(H49-E49)/E49</f>
        <v>2.5083087728099687E-3</v>
      </c>
      <c r="K49" s="3">
        <f t="shared" si="0"/>
        <v>1</v>
      </c>
      <c r="L49" s="3">
        <f t="shared" si="1"/>
        <v>1</v>
      </c>
    </row>
    <row r="50" spans="1:13" ht="12" customHeight="1" thickBot="1">
      <c r="A50" s="16">
        <v>44315</v>
      </c>
      <c r="B50" s="17">
        <v>0.66666666666666663</v>
      </c>
      <c r="C50" s="18" t="s">
        <v>73</v>
      </c>
      <c r="D50" s="18" t="s">
        <v>45</v>
      </c>
      <c r="E50" s="19">
        <v>13.93</v>
      </c>
      <c r="F50" s="19">
        <v>15.04</v>
      </c>
      <c r="G50" s="19">
        <v>15.08</v>
      </c>
      <c r="H50" s="24">
        <v>15.38</v>
      </c>
      <c r="I50" s="4">
        <f>(G50-E50)/E50</f>
        <v>8.2555635319454437E-2</v>
      </c>
      <c r="J50" s="4">
        <f>(H50-E50)/E50</f>
        <v>0.10409188801148608</v>
      </c>
      <c r="K50" s="3">
        <f t="shared" si="0"/>
        <v>1</v>
      </c>
      <c r="L50" s="3">
        <f t="shared" si="1"/>
        <v>1</v>
      </c>
    </row>
    <row r="51" spans="1:13" ht="15" customHeight="1" thickBot="1">
      <c r="A51" s="16">
        <v>44287</v>
      </c>
      <c r="B51" s="17">
        <v>0.375</v>
      </c>
      <c r="C51" s="18" t="s">
        <v>47</v>
      </c>
      <c r="D51" s="18" t="s">
        <v>28</v>
      </c>
      <c r="E51" s="22">
        <v>135.72</v>
      </c>
      <c r="F51" s="19">
        <v>136.94</v>
      </c>
      <c r="G51" s="19">
        <v>137.82</v>
      </c>
      <c r="H51" s="19">
        <v>143.66999999999999</v>
      </c>
      <c r="I51" s="4">
        <f>(G51-E51)/E51</f>
        <v>1.5473032714411984E-2</v>
      </c>
      <c r="J51" s="4">
        <f>(H51-E51)/E51</f>
        <v>5.8576480990274009E-2</v>
      </c>
      <c r="K51" s="3">
        <f t="shared" si="0"/>
        <v>1</v>
      </c>
      <c r="L51" s="3">
        <f t="shared" si="1"/>
        <v>1</v>
      </c>
    </row>
    <row r="52" spans="1:13" ht="15.75" customHeight="1" thickBot="1">
      <c r="A52" s="16">
        <v>44291</v>
      </c>
      <c r="B52" s="17">
        <v>0.33333333333333331</v>
      </c>
      <c r="C52" s="18" t="s">
        <v>51</v>
      </c>
      <c r="D52" s="25" t="s">
        <v>28</v>
      </c>
      <c r="E52" s="19">
        <v>28.29</v>
      </c>
      <c r="F52" s="19">
        <v>28.47</v>
      </c>
      <c r="G52" s="19">
        <v>29.5</v>
      </c>
      <c r="H52" s="19">
        <v>29.5</v>
      </c>
      <c r="I52" s="4">
        <f>(G52-E52)/E52</f>
        <v>4.2771297278190207E-2</v>
      </c>
      <c r="J52" s="4">
        <f>(H52-E52)/E52</f>
        <v>4.2771297278190207E-2</v>
      </c>
      <c r="K52" s="3">
        <f t="shared" si="0"/>
        <v>1</v>
      </c>
      <c r="L52" s="3">
        <f t="shared" si="1"/>
        <v>1</v>
      </c>
    </row>
    <row r="53" spans="1:13" ht="14.25" customHeight="1" thickBot="1">
      <c r="A53" s="16">
        <v>44292</v>
      </c>
      <c r="B53" s="17">
        <v>0.33333333333333331</v>
      </c>
      <c r="C53" s="18" t="s">
        <v>74</v>
      </c>
      <c r="D53" s="18" t="s">
        <v>28</v>
      </c>
      <c r="E53" s="23">
        <v>6.97</v>
      </c>
      <c r="F53" s="19">
        <v>7.55</v>
      </c>
      <c r="G53" s="19">
        <v>7.57</v>
      </c>
      <c r="H53" s="19">
        <v>7.61</v>
      </c>
      <c r="I53" s="4">
        <f>(G53-E53)/E53</f>
        <v>8.6083213773314279E-2</v>
      </c>
      <c r="J53" s="4">
        <f>(H53-E53)/E53</f>
        <v>9.1822094691535239E-2</v>
      </c>
      <c r="K53" s="3">
        <f t="shared" si="0"/>
        <v>1</v>
      </c>
      <c r="L53" s="3">
        <f t="shared" si="1"/>
        <v>1</v>
      </c>
    </row>
    <row r="54" spans="1:13" ht="15.75" customHeight="1" thickBot="1">
      <c r="A54" s="16">
        <v>44292</v>
      </c>
      <c r="B54" s="17">
        <v>0.375</v>
      </c>
      <c r="C54" s="18" t="s">
        <v>47</v>
      </c>
      <c r="D54" s="27" t="s">
        <v>28</v>
      </c>
      <c r="E54" s="23">
        <v>139.97999999999999</v>
      </c>
      <c r="F54" s="19">
        <v>139.80000000000001</v>
      </c>
      <c r="G54" s="19">
        <v>143.66999999999999</v>
      </c>
      <c r="H54" s="19">
        <v>144.77000000000001</v>
      </c>
      <c r="I54" s="4">
        <f>(G54-E54)/E54</f>
        <v>2.6360908701243021E-2</v>
      </c>
      <c r="J54" s="4">
        <f>(H54-E54)/E54</f>
        <v>3.4219174167738398E-2</v>
      </c>
      <c r="K54" s="3">
        <f t="shared" si="0"/>
        <v>1</v>
      </c>
      <c r="L54" s="3">
        <f t="shared" si="1"/>
        <v>1</v>
      </c>
    </row>
    <row r="55" spans="1:13" ht="13.5" customHeight="1" thickBot="1">
      <c r="A55" s="16">
        <v>44294</v>
      </c>
      <c r="B55" s="17">
        <v>0.35416666666666669</v>
      </c>
      <c r="C55" s="18" t="s">
        <v>75</v>
      </c>
      <c r="D55" s="18" t="s">
        <v>28</v>
      </c>
      <c r="E55" s="19">
        <v>2.99</v>
      </c>
      <c r="F55" s="22">
        <v>3.09</v>
      </c>
      <c r="G55" s="24">
        <v>3.45</v>
      </c>
      <c r="H55" s="19">
        <v>3.45</v>
      </c>
      <c r="I55" s="4">
        <f>(G55-E55)/E55</f>
        <v>0.15384615384615383</v>
      </c>
      <c r="J55" s="4">
        <f>(H55-E55)/E55</f>
        <v>0.15384615384615383</v>
      </c>
      <c r="K55" s="3">
        <f t="shared" si="0"/>
        <v>1</v>
      </c>
      <c r="L55" s="3">
        <f t="shared" si="1"/>
        <v>1</v>
      </c>
    </row>
    <row r="56" spans="1:13" ht="12.75" customHeight="1" thickBot="1">
      <c r="A56" s="16">
        <v>44296</v>
      </c>
      <c r="B56" s="17">
        <v>0.59750000000000003</v>
      </c>
      <c r="C56" s="18" t="s">
        <v>76</v>
      </c>
      <c r="D56" s="18" t="s">
        <v>28</v>
      </c>
      <c r="E56" s="19">
        <v>132.76</v>
      </c>
      <c r="F56" s="19">
        <v>80.36</v>
      </c>
      <c r="G56" s="22">
        <v>88.9</v>
      </c>
      <c r="H56" s="19">
        <v>94.79</v>
      </c>
      <c r="I56" s="4">
        <f>(G56-E56)/E56</f>
        <v>-0.33037059355227472</v>
      </c>
      <c r="J56" s="4">
        <f>(H56-E56)/E56</f>
        <v>-0.28600482072913519</v>
      </c>
      <c r="K56" s="3">
        <f t="shared" si="0"/>
        <v>0</v>
      </c>
      <c r="L56" s="3">
        <f t="shared" si="1"/>
        <v>0</v>
      </c>
    </row>
    <row r="57" spans="1:13" ht="12.75" customHeight="1" thickBot="1">
      <c r="A57" s="16">
        <v>44299</v>
      </c>
      <c r="B57" s="17">
        <v>0.375</v>
      </c>
      <c r="C57" s="18" t="s">
        <v>47</v>
      </c>
      <c r="D57" s="18" t="s">
        <v>28</v>
      </c>
      <c r="E57" s="24">
        <v>143.72999999999999</v>
      </c>
      <c r="F57" s="22">
        <v>135.19999999999999</v>
      </c>
      <c r="G57" s="24">
        <v>143.99</v>
      </c>
      <c r="H57" s="19">
        <v>143.99</v>
      </c>
      <c r="I57" s="4">
        <f>(G57-E57)/E57</f>
        <v>1.8089473318028202E-3</v>
      </c>
      <c r="J57" s="4">
        <f>(H57-E57)/E57</f>
        <v>1.8089473318028202E-3</v>
      </c>
      <c r="K57" s="3">
        <f t="shared" si="0"/>
        <v>1</v>
      </c>
      <c r="L57" s="3">
        <f t="shared" si="1"/>
        <v>1</v>
      </c>
    </row>
    <row r="58" spans="1:13" ht="15.75" thickBot="1">
      <c r="A58" s="16">
        <v>44299</v>
      </c>
      <c r="B58" s="17">
        <v>0.67013888888888884</v>
      </c>
      <c r="C58" s="18" t="s">
        <v>77</v>
      </c>
      <c r="D58" s="18" t="s">
        <v>28</v>
      </c>
      <c r="E58" s="19">
        <v>2.33</v>
      </c>
      <c r="F58" s="19">
        <v>2.39</v>
      </c>
      <c r="G58" s="19">
        <v>2.58</v>
      </c>
      <c r="H58" s="19">
        <v>2.58</v>
      </c>
      <c r="I58" s="4">
        <f>(G58-E58)/E58</f>
        <v>0.1072961373390558</v>
      </c>
      <c r="J58" s="4">
        <f>(H58-E58)/E58</f>
        <v>0.1072961373390558</v>
      </c>
      <c r="K58" s="3">
        <f t="shared" si="0"/>
        <v>1</v>
      </c>
      <c r="L58" s="3">
        <f t="shared" si="1"/>
        <v>1</v>
      </c>
    </row>
    <row r="59" spans="1:13" ht="15.75" thickBot="1">
      <c r="A59" s="16">
        <v>44300</v>
      </c>
      <c r="B59" s="17">
        <v>0.28819444444444448</v>
      </c>
      <c r="C59" s="18" t="s">
        <v>78</v>
      </c>
      <c r="D59" s="18" t="s">
        <v>28</v>
      </c>
      <c r="E59" s="19">
        <v>66.319999999999993</v>
      </c>
      <c r="F59" s="19">
        <v>66.430000000000007</v>
      </c>
      <c r="G59" s="19">
        <v>67.16</v>
      </c>
      <c r="H59" s="19">
        <v>68.209999999999994</v>
      </c>
      <c r="I59" s="4">
        <f>(G59-E59)/E59</f>
        <v>1.2665862484921644E-2</v>
      </c>
      <c r="J59" s="4">
        <f>(H59-E59)/E59</f>
        <v>2.8498190591073592E-2</v>
      </c>
      <c r="K59" s="3">
        <f t="shared" si="0"/>
        <v>1</v>
      </c>
      <c r="L59" s="3">
        <f t="shared" si="1"/>
        <v>1</v>
      </c>
    </row>
    <row r="60" spans="1:13" ht="12.75" customHeight="1" thickBot="1">
      <c r="A60" s="16">
        <v>44300</v>
      </c>
      <c r="B60" s="17">
        <v>0.33333333333333331</v>
      </c>
      <c r="C60" s="18" t="s">
        <v>41</v>
      </c>
      <c r="D60" s="18" t="s">
        <v>28</v>
      </c>
      <c r="E60" s="19">
        <v>94.8</v>
      </c>
      <c r="F60" s="19">
        <v>94.34</v>
      </c>
      <c r="G60" s="20">
        <v>96.76</v>
      </c>
      <c r="H60" s="19">
        <v>96.76</v>
      </c>
      <c r="I60" s="4">
        <f>(G60-E60)/E60</f>
        <v>2.0675105485232152E-2</v>
      </c>
      <c r="J60" s="4">
        <f>(H60-E60)/E60</f>
        <v>2.0675105485232152E-2</v>
      </c>
      <c r="K60" s="3">
        <f t="shared" si="0"/>
        <v>1</v>
      </c>
      <c r="L60" s="3">
        <f t="shared" si="1"/>
        <v>1</v>
      </c>
    </row>
    <row r="61" spans="1:13" ht="13.5" customHeight="1" thickBot="1">
      <c r="A61" s="16">
        <v>44300</v>
      </c>
      <c r="B61" s="17">
        <v>0.43888888888888888</v>
      </c>
      <c r="C61" s="18" t="s">
        <v>79</v>
      </c>
      <c r="D61" s="18" t="s">
        <v>28</v>
      </c>
      <c r="E61" s="24">
        <v>55.53</v>
      </c>
      <c r="F61" s="21">
        <v>56.24</v>
      </c>
      <c r="G61" s="23">
        <v>56.97</v>
      </c>
      <c r="H61" s="19">
        <v>57.1</v>
      </c>
      <c r="I61" s="4">
        <f>(G61-E61)/E61</f>
        <v>2.5931928687196067E-2</v>
      </c>
      <c r="J61" s="4">
        <f>(H61-E61)/E61</f>
        <v>2.8273005582567987E-2</v>
      </c>
      <c r="K61" s="3">
        <f t="shared" si="0"/>
        <v>1</v>
      </c>
      <c r="L61" s="3">
        <f t="shared" si="1"/>
        <v>1</v>
      </c>
    </row>
    <row r="62" spans="1:13" ht="13.5" customHeight="1" thickBot="1">
      <c r="A62" s="16">
        <v>44301</v>
      </c>
      <c r="B62" s="17">
        <v>0.67083333333333339</v>
      </c>
      <c r="C62" s="18" t="s">
        <v>80</v>
      </c>
      <c r="D62" s="18" t="s">
        <v>28</v>
      </c>
      <c r="E62" s="19">
        <v>192.84</v>
      </c>
      <c r="F62" s="19">
        <v>192.27</v>
      </c>
      <c r="G62" s="19">
        <v>195.79</v>
      </c>
      <c r="H62" s="19">
        <v>195.79</v>
      </c>
      <c r="I62" s="4">
        <f>(G62-E62)/E62</f>
        <v>1.5297656087948499E-2</v>
      </c>
      <c r="J62" s="4">
        <f>(H62-E62)/E62</f>
        <v>1.5297656087948499E-2</v>
      </c>
      <c r="K62" s="3">
        <f t="shared" si="0"/>
        <v>1</v>
      </c>
      <c r="L62" s="3">
        <f t="shared" si="1"/>
        <v>1</v>
      </c>
    </row>
    <row r="63" spans="1:13" s="6" customFormat="1" ht="28.5" customHeight="1" thickBot="1">
      <c r="A63" s="16">
        <v>44305</v>
      </c>
      <c r="B63" s="17">
        <v>0.33333333333333331</v>
      </c>
      <c r="C63" s="18" t="s">
        <v>81</v>
      </c>
      <c r="D63" s="18" t="s">
        <v>28</v>
      </c>
      <c r="E63" s="19">
        <v>14.36</v>
      </c>
      <c r="F63" s="19">
        <v>14.01</v>
      </c>
      <c r="G63" s="19">
        <v>14.27</v>
      </c>
      <c r="H63" s="19">
        <v>15.07</v>
      </c>
      <c r="I63" s="4">
        <f>(G63-E63)/E63</f>
        <v>-6.2674094707520795E-3</v>
      </c>
      <c r="J63" s="4">
        <f>(H63-E63)/E63</f>
        <v>4.9442896935933206E-2</v>
      </c>
      <c r="K63" s="3">
        <f t="shared" si="0"/>
        <v>0</v>
      </c>
      <c r="L63" s="3">
        <f t="shared" si="1"/>
        <v>1</v>
      </c>
      <c r="M63" s="3"/>
    </row>
    <row r="64" spans="1:13" ht="24.75" customHeight="1" thickBot="1">
      <c r="A64" s="16">
        <v>44305</v>
      </c>
      <c r="B64" s="17">
        <v>0.66736111111111107</v>
      </c>
      <c r="C64" s="18" t="s">
        <v>82</v>
      </c>
      <c r="D64" s="18" t="s">
        <v>28</v>
      </c>
      <c r="E64" s="19">
        <v>3.94</v>
      </c>
      <c r="F64" s="19">
        <v>4.1900000000000004</v>
      </c>
      <c r="G64" s="19">
        <v>4.21</v>
      </c>
      <c r="H64" s="19">
        <v>4.2300000000000004</v>
      </c>
      <c r="I64" s="4">
        <f>(G64-E64)/E64</f>
        <v>6.8527918781725899E-2</v>
      </c>
      <c r="J64" s="4">
        <f>(H64-E64)/E64</f>
        <v>7.3604060913705707E-2</v>
      </c>
      <c r="K64" s="3">
        <f t="shared" si="0"/>
        <v>1</v>
      </c>
      <c r="L64" s="3">
        <f t="shared" si="1"/>
        <v>1</v>
      </c>
    </row>
    <row r="65" spans="1:12" ht="25.5" customHeight="1" thickBot="1">
      <c r="A65" s="16">
        <v>44305</v>
      </c>
      <c r="B65" s="17">
        <v>0.73883101851851851</v>
      </c>
      <c r="C65" s="18" t="s">
        <v>46</v>
      </c>
      <c r="D65" s="18" t="s">
        <v>28</v>
      </c>
      <c r="E65" s="24">
        <v>210</v>
      </c>
      <c r="F65" s="19">
        <v>207.57</v>
      </c>
      <c r="G65" s="19">
        <v>210</v>
      </c>
      <c r="H65" s="19">
        <v>210</v>
      </c>
      <c r="I65" s="4">
        <f>(G65-E65)/E65</f>
        <v>0</v>
      </c>
      <c r="J65" s="4">
        <f>(H65-E65)/E65</f>
        <v>0</v>
      </c>
      <c r="K65" s="3">
        <f t="shared" si="0"/>
        <v>0</v>
      </c>
      <c r="L65" s="3">
        <f t="shared" si="1"/>
        <v>0</v>
      </c>
    </row>
    <row r="66" spans="1:12" ht="28.5" customHeight="1" thickBot="1">
      <c r="A66" s="16">
        <v>44308</v>
      </c>
      <c r="B66" s="17">
        <v>0.38611111111111113</v>
      </c>
      <c r="C66" s="18" t="s">
        <v>42</v>
      </c>
      <c r="D66" s="25" t="s">
        <v>28</v>
      </c>
      <c r="E66" s="19">
        <v>3.55</v>
      </c>
      <c r="F66" s="19">
        <v>3.48</v>
      </c>
      <c r="G66" s="24">
        <v>3.65</v>
      </c>
      <c r="H66" s="19">
        <v>3.85</v>
      </c>
      <c r="I66" s="4">
        <f>(G66-E66)/E66</f>
        <v>2.8169014084507067E-2</v>
      </c>
      <c r="J66" s="4">
        <f>(H66-E66)/E66</f>
        <v>8.4507042253521208E-2</v>
      </c>
      <c r="K66" s="3">
        <f t="shared" si="0"/>
        <v>1</v>
      </c>
      <c r="L66" s="3">
        <f t="shared" si="1"/>
        <v>1</v>
      </c>
    </row>
    <row r="67" spans="1:12" ht="27" customHeight="1" thickBot="1">
      <c r="A67" s="16">
        <v>44309</v>
      </c>
      <c r="B67" s="17">
        <v>0.33333333333333331</v>
      </c>
      <c r="C67" s="18" t="s">
        <v>83</v>
      </c>
      <c r="D67" s="18" t="s">
        <v>28</v>
      </c>
      <c r="E67" s="19">
        <v>10.38</v>
      </c>
      <c r="F67" s="19">
        <v>10.53</v>
      </c>
      <c r="G67" s="19">
        <v>10.75</v>
      </c>
      <c r="H67" s="19">
        <v>10.75</v>
      </c>
      <c r="I67" s="4">
        <f>(G67-E67)/E67</f>
        <v>3.5645472061656955E-2</v>
      </c>
      <c r="J67" s="4">
        <f>(H67-E67)/E67</f>
        <v>3.5645472061656955E-2</v>
      </c>
      <c r="K67" s="3">
        <f t="shared" si="0"/>
        <v>1</v>
      </c>
      <c r="L67" s="3">
        <f t="shared" si="1"/>
        <v>1</v>
      </c>
    </row>
    <row r="68" spans="1:12" ht="25.5" customHeight="1" thickBot="1">
      <c r="A68" s="16">
        <v>44312</v>
      </c>
      <c r="B68" s="17">
        <v>0.33333333333333331</v>
      </c>
      <c r="C68" s="18" t="s">
        <v>41</v>
      </c>
      <c r="D68" s="18" t="s">
        <v>28</v>
      </c>
      <c r="E68" s="19">
        <v>93.24</v>
      </c>
      <c r="F68" s="19">
        <v>93.4</v>
      </c>
      <c r="G68" s="19">
        <v>94.7</v>
      </c>
      <c r="H68" s="19">
        <v>94.7</v>
      </c>
      <c r="I68" s="4">
        <f>(G68-E68)/E68</f>
        <v>1.5658515658515743E-2</v>
      </c>
      <c r="J68" s="4">
        <f>(H68-E68)/E68</f>
        <v>1.5658515658515743E-2</v>
      </c>
      <c r="K68" s="3">
        <f t="shared" si="0"/>
        <v>1</v>
      </c>
      <c r="L68" s="3">
        <f t="shared" si="1"/>
        <v>1</v>
      </c>
    </row>
    <row r="69" spans="1:12" ht="26.25" customHeight="1" thickBot="1">
      <c r="A69" s="28">
        <v>44312</v>
      </c>
      <c r="B69" s="17">
        <v>0.37152777777777773</v>
      </c>
      <c r="C69" s="18" t="s">
        <v>84</v>
      </c>
      <c r="D69" s="18" t="s">
        <v>28</v>
      </c>
      <c r="E69" s="19">
        <v>3.46</v>
      </c>
      <c r="F69" s="19">
        <v>3.41</v>
      </c>
      <c r="G69" s="19">
        <v>3.66</v>
      </c>
      <c r="H69" s="19">
        <v>3.66</v>
      </c>
      <c r="I69" s="4">
        <f>(G69-E69)/E69</f>
        <v>5.780346820809254E-2</v>
      </c>
      <c r="J69" s="4">
        <f>(H69-E69)/E69</f>
        <v>5.780346820809254E-2</v>
      </c>
      <c r="K69" s="3">
        <f t="shared" si="0"/>
        <v>1</v>
      </c>
      <c r="L69" s="3">
        <f t="shared" si="1"/>
        <v>1</v>
      </c>
    </row>
    <row r="70" spans="1:12" ht="30" customHeight="1" thickBot="1">
      <c r="A70" s="16">
        <v>44313</v>
      </c>
      <c r="B70" s="17">
        <v>0.375</v>
      </c>
      <c r="C70" s="18" t="s">
        <v>50</v>
      </c>
      <c r="D70" s="18" t="s">
        <v>28</v>
      </c>
      <c r="E70" s="19">
        <v>13.4</v>
      </c>
      <c r="F70" s="19">
        <v>13.55</v>
      </c>
      <c r="G70" s="19">
        <v>13.85</v>
      </c>
      <c r="H70" s="19">
        <v>13.85</v>
      </c>
      <c r="I70" s="4">
        <f>(G70-E70)/E70</f>
        <v>3.358208955223875E-2</v>
      </c>
      <c r="J70" s="4">
        <f>(H70-E70)/E70</f>
        <v>3.358208955223875E-2</v>
      </c>
      <c r="K70" s="3">
        <f t="shared" si="0"/>
        <v>1</v>
      </c>
      <c r="L70" s="3">
        <f t="shared" si="1"/>
        <v>1</v>
      </c>
    </row>
    <row r="71" spans="1:12" ht="30" customHeight="1" thickBot="1">
      <c r="A71" s="16">
        <v>44313</v>
      </c>
      <c r="B71" s="17">
        <v>0.70833333333333337</v>
      </c>
      <c r="C71" s="18" t="s">
        <v>85</v>
      </c>
      <c r="D71" s="18" t="s">
        <v>28</v>
      </c>
      <c r="E71" s="19">
        <v>10.57</v>
      </c>
      <c r="F71" s="19">
        <v>11.51</v>
      </c>
      <c r="G71" s="19">
        <v>11.55</v>
      </c>
      <c r="H71" s="19">
        <v>11.85</v>
      </c>
      <c r="I71" s="4">
        <f>(G71-E71)/E71</f>
        <v>9.2715231788079513E-2</v>
      </c>
      <c r="J71" s="4">
        <f>(H71-E71)/E71</f>
        <v>0.12109744560075679</v>
      </c>
      <c r="K71" s="3">
        <f t="shared" si="0"/>
        <v>1</v>
      </c>
      <c r="L71" s="3">
        <f t="shared" si="1"/>
        <v>1</v>
      </c>
    </row>
    <row r="72" spans="1:12" ht="24.75" customHeight="1" thickBot="1">
      <c r="A72" s="16">
        <v>44313</v>
      </c>
      <c r="B72" s="17">
        <v>0.66666666666666663</v>
      </c>
      <c r="C72" s="18" t="s">
        <v>86</v>
      </c>
      <c r="D72" s="18" t="s">
        <v>28</v>
      </c>
      <c r="E72" s="19">
        <v>40.6</v>
      </c>
      <c r="F72" s="19">
        <v>40.46</v>
      </c>
      <c r="G72" s="19">
        <v>40.880000000000003</v>
      </c>
      <c r="H72" s="19">
        <v>40.880000000000003</v>
      </c>
      <c r="I72" s="4">
        <f>(G72-E72)/E72</f>
        <v>6.8965517241379587E-3</v>
      </c>
      <c r="J72" s="4">
        <f>(H72-E72)/E72</f>
        <v>6.8965517241379587E-3</v>
      </c>
      <c r="K72" s="3">
        <f t="shared" si="0"/>
        <v>1</v>
      </c>
      <c r="L72" s="3">
        <f t="shared" si="1"/>
        <v>1</v>
      </c>
    </row>
    <row r="73" spans="1:12" ht="25.5" customHeight="1" thickBot="1">
      <c r="A73" s="16">
        <v>44314</v>
      </c>
      <c r="B73" s="17">
        <v>0.37986111111111115</v>
      </c>
      <c r="C73" s="18" t="s">
        <v>42</v>
      </c>
      <c r="D73" s="18" t="s">
        <v>28</v>
      </c>
      <c r="E73" s="19">
        <v>3.7</v>
      </c>
      <c r="F73" s="19">
        <v>3.75</v>
      </c>
      <c r="G73" s="19">
        <v>3.83</v>
      </c>
      <c r="H73" s="19">
        <v>4.13</v>
      </c>
      <c r="I73" s="4">
        <f>(G73-E73)/E73</f>
        <v>3.5135135135135102E-2</v>
      </c>
      <c r="J73" s="4">
        <f>(H73-E73)/E73</f>
        <v>0.11621621621621614</v>
      </c>
      <c r="K73" s="3">
        <f t="shared" si="0"/>
        <v>1</v>
      </c>
      <c r="L73" s="3">
        <f t="shared" si="1"/>
        <v>1</v>
      </c>
    </row>
    <row r="74" spans="1:12" ht="23.25" customHeight="1" thickBot="1">
      <c r="A74" s="16">
        <v>44287</v>
      </c>
      <c r="B74" s="17">
        <v>0.38194444444444442</v>
      </c>
      <c r="C74" s="18" t="s">
        <v>87</v>
      </c>
      <c r="D74" s="18" t="s">
        <v>29</v>
      </c>
      <c r="E74" s="19">
        <v>81.78</v>
      </c>
      <c r="F74" s="19">
        <v>83.39</v>
      </c>
      <c r="G74" s="19">
        <v>84.02</v>
      </c>
      <c r="H74" s="19">
        <v>84.33</v>
      </c>
      <c r="I74" s="4">
        <f>(G74-E74)/E74</f>
        <v>2.7390560039129309E-2</v>
      </c>
      <c r="J74" s="4">
        <f>(H74-E74)/E74</f>
        <v>3.118121790168742E-2</v>
      </c>
      <c r="K74" s="3">
        <f t="shared" si="0"/>
        <v>1</v>
      </c>
      <c r="L74" s="3">
        <f t="shared" si="1"/>
        <v>1</v>
      </c>
    </row>
    <row r="75" spans="1:12" ht="24.75" customHeight="1" thickBot="1">
      <c r="A75" s="16">
        <v>44298</v>
      </c>
      <c r="B75" s="17">
        <v>0.67013888888888884</v>
      </c>
      <c r="C75" s="18" t="s">
        <v>88</v>
      </c>
      <c r="D75" s="18" t="s">
        <v>29</v>
      </c>
      <c r="E75" s="19">
        <v>14.78</v>
      </c>
      <c r="F75" s="24">
        <v>14.34</v>
      </c>
      <c r="G75" s="22">
        <v>14.79</v>
      </c>
      <c r="H75" s="19">
        <v>15.5</v>
      </c>
      <c r="I75" s="4">
        <f>(G75-E75)/E75</f>
        <v>6.765899864681859E-4</v>
      </c>
      <c r="J75" s="4">
        <f>(H75-E75)/E75</f>
        <v>4.8714479025710467E-2</v>
      </c>
      <c r="K75" s="3">
        <f t="shared" si="0"/>
        <v>1</v>
      </c>
      <c r="L75" s="3">
        <f t="shared" si="1"/>
        <v>1</v>
      </c>
    </row>
    <row r="76" spans="1:12" ht="24.75" customHeight="1" thickBot="1">
      <c r="A76" s="16">
        <v>44299</v>
      </c>
      <c r="B76" s="17">
        <v>0.53525462962962966</v>
      </c>
      <c r="C76" s="18" t="s">
        <v>89</v>
      </c>
      <c r="D76" s="18" t="s">
        <v>29</v>
      </c>
      <c r="E76" s="22">
        <v>23.85</v>
      </c>
      <c r="F76" s="19">
        <v>23.92</v>
      </c>
      <c r="G76" s="22">
        <v>24.29</v>
      </c>
      <c r="H76" s="19">
        <v>24.29</v>
      </c>
      <c r="I76" s="4">
        <f>(G76-E76)/E76</f>
        <v>1.8448637316561749E-2</v>
      </c>
      <c r="J76" s="4">
        <f>(H76-E76)/E76</f>
        <v>1.8448637316561749E-2</v>
      </c>
      <c r="K76" s="3">
        <f t="shared" si="0"/>
        <v>1</v>
      </c>
      <c r="L76" s="3">
        <f t="shared" si="1"/>
        <v>1</v>
      </c>
    </row>
    <row r="77" spans="1:12" ht="15" customHeight="1" thickBot="1">
      <c r="A77" s="16">
        <v>44301</v>
      </c>
      <c r="B77" s="17">
        <v>0.25</v>
      </c>
      <c r="C77" s="18" t="s">
        <v>90</v>
      </c>
      <c r="D77" s="18" t="s">
        <v>29</v>
      </c>
      <c r="E77" s="22">
        <v>39.880000000000003</v>
      </c>
      <c r="F77" s="19">
        <v>38.74</v>
      </c>
      <c r="G77" s="19">
        <v>39.840000000000003</v>
      </c>
      <c r="H77" s="19">
        <v>39.840000000000003</v>
      </c>
      <c r="I77" s="4">
        <f>(G77-E77)/E77</f>
        <v>-1.0030090270812223E-3</v>
      </c>
      <c r="J77" s="4">
        <f>(H77-E77)/E77</f>
        <v>-1.0030090270812223E-3</v>
      </c>
      <c r="K77" s="3">
        <f t="shared" si="0"/>
        <v>0</v>
      </c>
      <c r="L77" s="3">
        <f t="shared" si="1"/>
        <v>0</v>
      </c>
    </row>
    <row r="78" spans="1:12" ht="15.75" thickBot="1">
      <c r="A78" s="16">
        <v>44302</v>
      </c>
      <c r="B78" s="17">
        <v>0.66666666666666663</v>
      </c>
      <c r="C78" s="18" t="s">
        <v>91</v>
      </c>
      <c r="D78" s="18" t="s">
        <v>29</v>
      </c>
      <c r="E78" s="19">
        <v>13.94</v>
      </c>
      <c r="F78" s="19">
        <v>15</v>
      </c>
      <c r="G78" s="19">
        <v>15.07</v>
      </c>
      <c r="H78" s="19">
        <v>15.14</v>
      </c>
      <c r="I78" s="4">
        <f>(G78-E78)/E78</f>
        <v>8.1061692969870938E-2</v>
      </c>
      <c r="J78" s="4">
        <f>(H78-E78)/E78</f>
        <v>8.6083213773314279E-2</v>
      </c>
      <c r="K78" s="3">
        <f t="shared" si="0"/>
        <v>1</v>
      </c>
      <c r="L78" s="3">
        <f t="shared" si="1"/>
        <v>1</v>
      </c>
    </row>
    <row r="79" spans="1:12" ht="15" customHeight="1" thickBot="1">
      <c r="A79" s="16">
        <v>44305</v>
      </c>
      <c r="B79" s="17">
        <v>0.75</v>
      </c>
      <c r="C79" s="18" t="s">
        <v>92</v>
      </c>
      <c r="D79" s="18" t="s">
        <v>29</v>
      </c>
      <c r="E79" s="22">
        <v>235.27</v>
      </c>
      <c r="F79" s="19">
        <v>236.45</v>
      </c>
      <c r="G79" s="19">
        <v>240.5</v>
      </c>
      <c r="H79" s="19">
        <v>246.24</v>
      </c>
      <c r="I79" s="4">
        <f>(G79-E79)/E79</f>
        <v>2.2229778552301568E-2</v>
      </c>
      <c r="J79" s="4">
        <f>(H79-E79)/E79</f>
        <v>4.6627279296127845E-2</v>
      </c>
      <c r="K79" s="3">
        <f t="shared" si="0"/>
        <v>1</v>
      </c>
      <c r="L79" s="3">
        <f t="shared" si="1"/>
        <v>1</v>
      </c>
    </row>
    <row r="80" spans="1:12" ht="15.75" thickBot="1">
      <c r="A80" s="16">
        <v>44306</v>
      </c>
      <c r="B80" s="17">
        <v>0.6875</v>
      </c>
      <c r="C80" s="18" t="s">
        <v>93</v>
      </c>
      <c r="D80" s="18" t="s">
        <v>29</v>
      </c>
      <c r="E80" s="20">
        <v>31.07</v>
      </c>
      <c r="F80" s="19">
        <v>33.82</v>
      </c>
      <c r="G80" s="19">
        <v>34.36</v>
      </c>
      <c r="H80" s="19">
        <v>34.36</v>
      </c>
      <c r="I80" s="4">
        <f>(G80-E80)/E80</f>
        <v>0.10588992597360795</v>
      </c>
      <c r="J80" s="4">
        <f>(H80-E80)/E80</f>
        <v>0.10588992597360795</v>
      </c>
      <c r="K80" s="3">
        <f t="shared" si="0"/>
        <v>1</v>
      </c>
      <c r="L80" s="3">
        <f t="shared" si="1"/>
        <v>1</v>
      </c>
    </row>
    <row r="81" spans="1:12" ht="15.75" thickBot="1">
      <c r="A81" s="16">
        <v>44307</v>
      </c>
      <c r="B81" s="17">
        <v>0.67013888888888884</v>
      </c>
      <c r="C81" s="18" t="s">
        <v>94</v>
      </c>
      <c r="D81" s="27" t="s">
        <v>29</v>
      </c>
      <c r="E81" s="23">
        <v>93.3</v>
      </c>
      <c r="F81" s="19">
        <v>94.92</v>
      </c>
      <c r="G81" s="19">
        <v>94.97</v>
      </c>
      <c r="H81" s="19">
        <v>102.6</v>
      </c>
      <c r="I81" s="4">
        <f>(G81-E81)/E81</f>
        <v>1.7899249732047179E-2</v>
      </c>
      <c r="J81" s="4">
        <f>(H81-E81)/E81</f>
        <v>9.9678456591639847E-2</v>
      </c>
      <c r="K81" s="3">
        <f t="shared" si="0"/>
        <v>1</v>
      </c>
      <c r="L81" s="3">
        <f t="shared" si="1"/>
        <v>1</v>
      </c>
    </row>
    <row r="82" spans="1:12" ht="15" customHeight="1" thickBot="1">
      <c r="A82" s="16">
        <v>44307</v>
      </c>
      <c r="B82" s="17">
        <v>0.6875</v>
      </c>
      <c r="C82" s="18" t="s">
        <v>95</v>
      </c>
      <c r="D82" s="18" t="s">
        <v>29</v>
      </c>
      <c r="E82" s="19">
        <v>20.55</v>
      </c>
      <c r="F82" s="19">
        <v>20.29</v>
      </c>
      <c r="G82" s="19">
        <v>20.77</v>
      </c>
      <c r="H82" s="19">
        <v>21.53</v>
      </c>
      <c r="I82" s="4">
        <f>(G82-E82)/E82</f>
        <v>1.0705596107055905E-2</v>
      </c>
      <c r="J82" s="4">
        <f>(H82-E82)/E82</f>
        <v>4.7688564476885666E-2</v>
      </c>
      <c r="K82" s="3">
        <f t="shared" si="0"/>
        <v>1</v>
      </c>
      <c r="L82" s="3">
        <f t="shared" si="1"/>
        <v>1</v>
      </c>
    </row>
    <row r="83" spans="1:12" ht="15.75" thickBot="1">
      <c r="A83" s="16">
        <v>44309</v>
      </c>
      <c r="B83" s="17">
        <v>0.43091435185185184</v>
      </c>
      <c r="C83" s="18" t="s">
        <v>96</v>
      </c>
      <c r="D83" s="18" t="s">
        <v>29</v>
      </c>
      <c r="E83" s="19">
        <v>38.82</v>
      </c>
      <c r="F83" s="19">
        <v>40.71</v>
      </c>
      <c r="G83" s="19">
        <v>40.94</v>
      </c>
      <c r="H83" s="19">
        <v>41.58</v>
      </c>
      <c r="I83" s="4">
        <f>(G83-E83)/E83</f>
        <v>5.4611025244719148E-2</v>
      </c>
      <c r="J83" s="4">
        <f>(H83-E83)/E83</f>
        <v>7.1097372488407987E-2</v>
      </c>
      <c r="K83" s="3">
        <f t="shared" si="0"/>
        <v>1</v>
      </c>
      <c r="L83" s="3">
        <f t="shared" si="1"/>
        <v>1</v>
      </c>
    </row>
    <row r="84" spans="1:12" ht="15.75" thickBot="1">
      <c r="A84" s="16">
        <v>44312</v>
      </c>
      <c r="B84" s="17">
        <v>0.20833333333333334</v>
      </c>
      <c r="C84" s="18" t="s">
        <v>43</v>
      </c>
      <c r="D84" s="18" t="s">
        <v>29</v>
      </c>
      <c r="E84" s="19">
        <v>38.880000000000003</v>
      </c>
      <c r="F84" s="19">
        <v>39.35</v>
      </c>
      <c r="G84" s="19">
        <v>39.56</v>
      </c>
      <c r="H84" s="19">
        <v>40.590000000000003</v>
      </c>
      <c r="I84" s="4">
        <f>(G84-E84)/E84</f>
        <v>1.7489711934156372E-2</v>
      </c>
      <c r="J84" s="4">
        <f>(H84-E84)/E84</f>
        <v>4.3981481481481503E-2</v>
      </c>
      <c r="K84" s="3">
        <f t="shared" si="0"/>
        <v>1</v>
      </c>
      <c r="L84" s="3">
        <f t="shared" si="1"/>
        <v>1</v>
      </c>
    </row>
    <row r="85" spans="1:12" ht="15" customHeight="1" thickBot="1">
      <c r="A85" s="16">
        <v>44312</v>
      </c>
      <c r="B85" s="17">
        <v>0.29166666666666669</v>
      </c>
      <c r="C85" s="18" t="s">
        <v>97</v>
      </c>
      <c r="D85" s="18" t="s">
        <v>29</v>
      </c>
      <c r="E85" s="19">
        <v>12.09</v>
      </c>
      <c r="F85" s="19">
        <v>12.1</v>
      </c>
      <c r="G85" s="19">
        <v>12.65</v>
      </c>
      <c r="H85" s="19">
        <v>12.93</v>
      </c>
      <c r="I85" s="4">
        <f>(G85-E85)/E85</f>
        <v>4.631927212572378E-2</v>
      </c>
      <c r="J85" s="4">
        <f>(H85-E85)/E85</f>
        <v>6.9478908188585597E-2</v>
      </c>
      <c r="K85" s="3">
        <f t="shared" si="0"/>
        <v>1</v>
      </c>
      <c r="L85" s="3">
        <f t="shared" si="1"/>
        <v>1</v>
      </c>
    </row>
    <row r="86" spans="1:12" ht="15.75" thickBot="1">
      <c r="A86" s="16">
        <v>44312</v>
      </c>
      <c r="B86" s="17">
        <v>0.75</v>
      </c>
      <c r="C86" s="18" t="s">
        <v>98</v>
      </c>
      <c r="D86" s="18" t="s">
        <v>29</v>
      </c>
      <c r="E86" s="19">
        <v>24.74</v>
      </c>
      <c r="F86" s="19">
        <v>26.32</v>
      </c>
      <c r="G86" s="19">
        <v>26.78</v>
      </c>
      <c r="H86" s="19">
        <v>27</v>
      </c>
      <c r="I86" s="4">
        <f>(G86-E86)/E86</f>
        <v>8.2457558609539322E-2</v>
      </c>
      <c r="J86" s="4">
        <f>(H86-E86)/E86</f>
        <v>9.1350040420371939E-2</v>
      </c>
      <c r="K86" s="3">
        <f t="shared" si="0"/>
        <v>1</v>
      </c>
      <c r="L86" s="3">
        <f t="shared" si="1"/>
        <v>1</v>
      </c>
    </row>
    <row r="87" spans="1:12" ht="15.75" thickBot="1">
      <c r="A87" s="16">
        <v>44313</v>
      </c>
      <c r="B87" s="17">
        <v>0.79929398148148145</v>
      </c>
      <c r="C87" s="18" t="s">
        <v>99</v>
      </c>
      <c r="D87" s="18" t="s">
        <v>29</v>
      </c>
      <c r="E87" s="22">
        <v>15.88</v>
      </c>
      <c r="F87" s="19">
        <v>16.07</v>
      </c>
      <c r="G87" s="19">
        <v>17.14</v>
      </c>
      <c r="H87" s="19">
        <v>17.14</v>
      </c>
      <c r="I87" s="4">
        <f>(G87-E87)/E87</f>
        <v>7.9345088161209054E-2</v>
      </c>
      <c r="J87" s="4">
        <f>(H87-E87)/E87</f>
        <v>7.9345088161209054E-2</v>
      </c>
      <c r="K87" s="3">
        <f t="shared" si="0"/>
        <v>1</v>
      </c>
      <c r="L87" s="3">
        <f t="shared" si="1"/>
        <v>1</v>
      </c>
    </row>
    <row r="88" spans="1:12" ht="15" customHeight="1" thickBot="1">
      <c r="A88" s="16">
        <v>44314</v>
      </c>
      <c r="B88" s="17">
        <v>0.67361111111111116</v>
      </c>
      <c r="C88" s="18" t="s">
        <v>100</v>
      </c>
      <c r="D88" s="18" t="s">
        <v>29</v>
      </c>
      <c r="E88" s="19">
        <v>39.99</v>
      </c>
      <c r="F88" s="19">
        <v>39.380000000000003</v>
      </c>
      <c r="G88" s="19">
        <v>40.729999999999997</v>
      </c>
      <c r="H88" s="20">
        <v>40.729999999999997</v>
      </c>
      <c r="I88" s="4">
        <f>(G88-E88)/E88</f>
        <v>1.8504626156539007E-2</v>
      </c>
      <c r="J88" s="4">
        <f>(H88-E88)/E88</f>
        <v>1.8504626156539007E-2</v>
      </c>
      <c r="K88" s="3">
        <f t="shared" si="0"/>
        <v>1</v>
      </c>
      <c r="L88" s="3">
        <f t="shared" si="1"/>
        <v>1</v>
      </c>
    </row>
    <row r="89" spans="1:12" ht="15.75" thickBot="1">
      <c r="A89" s="16">
        <v>44314</v>
      </c>
      <c r="B89" s="17">
        <v>0.6875</v>
      </c>
      <c r="C89" s="18" t="s">
        <v>101</v>
      </c>
      <c r="D89" s="18" t="s">
        <v>29</v>
      </c>
      <c r="E89" s="19">
        <v>10.08</v>
      </c>
      <c r="F89" s="19">
        <v>10.24</v>
      </c>
      <c r="G89" s="21">
        <v>10.39</v>
      </c>
      <c r="H89" s="23">
        <v>10.39</v>
      </c>
      <c r="I89" s="4">
        <f>(G89-E89)/E89</f>
        <v>3.0753968253968304E-2</v>
      </c>
      <c r="J89" s="4">
        <f>(H89-E89)/E89</f>
        <v>3.0753968253968304E-2</v>
      </c>
      <c r="K89" s="3">
        <f t="shared" si="0"/>
        <v>1</v>
      </c>
      <c r="L89" s="3">
        <f t="shared" si="1"/>
        <v>1</v>
      </c>
    </row>
    <row r="90" spans="1:12" ht="15" customHeight="1" thickBot="1">
      <c r="A90" s="16">
        <v>44314</v>
      </c>
      <c r="B90" s="17">
        <v>0.66666666666666663</v>
      </c>
      <c r="C90" s="18" t="s">
        <v>102</v>
      </c>
      <c r="D90" s="18" t="s">
        <v>29</v>
      </c>
      <c r="E90" s="19">
        <v>22.66</v>
      </c>
      <c r="F90" s="19">
        <v>23.31</v>
      </c>
      <c r="G90" s="19">
        <v>24.01</v>
      </c>
      <c r="H90" s="19">
        <v>24.59</v>
      </c>
      <c r="I90" s="4">
        <f>(G90-E90)/E90</f>
        <v>5.9576345984113037E-2</v>
      </c>
      <c r="J90" s="4">
        <f>(H90-E90)/E90</f>
        <v>8.5172109443954092E-2</v>
      </c>
      <c r="K90" s="3">
        <f t="shared" ref="K90:L90" si="2">IF(I90&gt;0,1,0)</f>
        <v>1</v>
      </c>
      <c r="L90" s="3">
        <f t="shared" si="2"/>
        <v>1</v>
      </c>
    </row>
    <row r="92" spans="1:12">
      <c r="A92" s="7" t="s">
        <v>30</v>
      </c>
      <c r="B92" s="12"/>
      <c r="C92" s="12"/>
      <c r="D92" s="12"/>
      <c r="E92" s="12"/>
      <c r="F92" s="13"/>
      <c r="G92" s="13"/>
      <c r="H92" s="13"/>
      <c r="I92" s="13"/>
    </row>
    <row r="93" spans="1:12" ht="27" customHeight="1">
      <c r="A93" s="31" t="s">
        <v>31</v>
      </c>
      <c r="B93" s="31"/>
      <c r="C93" s="31"/>
      <c r="D93" s="31"/>
      <c r="E93" s="31"/>
      <c r="F93" s="31"/>
      <c r="G93" s="31"/>
      <c r="H93" s="31"/>
      <c r="I93" s="31"/>
    </row>
    <row r="94" spans="1:12" ht="27" customHeight="1">
      <c r="A94" s="31"/>
      <c r="B94" s="31"/>
      <c r="C94" s="31"/>
      <c r="D94" s="31"/>
      <c r="E94" s="31"/>
      <c r="F94" s="31"/>
      <c r="G94" s="31"/>
      <c r="H94" s="31"/>
      <c r="I94" s="31"/>
    </row>
    <row r="95" spans="1:12">
      <c r="A95" s="31"/>
      <c r="B95" s="31"/>
      <c r="C95" s="31"/>
      <c r="D95" s="31"/>
      <c r="E95" s="31"/>
      <c r="F95" s="31"/>
      <c r="G95" s="31"/>
      <c r="H95" s="31"/>
      <c r="I95" s="31"/>
    </row>
    <row r="96" spans="1:12" ht="24.75" customHeight="1">
      <c r="A96" s="31"/>
      <c r="B96" s="31"/>
      <c r="C96" s="31"/>
      <c r="D96" s="31"/>
      <c r="E96" s="31"/>
      <c r="F96" s="31"/>
      <c r="G96" s="31"/>
      <c r="H96" s="31"/>
      <c r="I96" s="31"/>
    </row>
    <row r="97" spans="1:9" ht="14.25" customHeight="1">
      <c r="A97" s="31"/>
      <c r="B97" s="31"/>
      <c r="C97" s="31"/>
      <c r="D97" s="31"/>
      <c r="E97" s="31"/>
      <c r="F97" s="31"/>
      <c r="G97" s="31"/>
      <c r="H97" s="31"/>
      <c r="I97" s="31"/>
    </row>
    <row r="98" spans="1:9" ht="15.75" customHeight="1">
      <c r="A98" s="31"/>
      <c r="B98" s="31"/>
      <c r="C98" s="31"/>
      <c r="D98" s="31"/>
      <c r="E98" s="31"/>
      <c r="F98" s="31"/>
      <c r="G98" s="31"/>
      <c r="H98" s="31"/>
      <c r="I98" s="31"/>
    </row>
    <row r="99" spans="1:9" ht="14.25" customHeight="1">
      <c r="A99" s="31"/>
      <c r="B99" s="31"/>
      <c r="C99" s="31"/>
      <c r="D99" s="31"/>
      <c r="E99" s="31"/>
      <c r="F99" s="31"/>
      <c r="G99" s="31"/>
      <c r="H99" s="31"/>
      <c r="I99" s="31"/>
    </row>
    <row r="100" spans="1:9" ht="15" customHeight="1">
      <c r="A100" s="31"/>
      <c r="B100" s="31"/>
      <c r="C100" s="31"/>
      <c r="D100" s="31"/>
      <c r="E100" s="31"/>
      <c r="F100" s="31"/>
      <c r="G100" s="31"/>
      <c r="H100" s="31"/>
      <c r="I100" s="31"/>
    </row>
    <row r="101" spans="1:9" ht="14.25" customHeight="1">
      <c r="A101" s="31"/>
      <c r="B101" s="31"/>
      <c r="C101" s="31"/>
      <c r="D101" s="31"/>
      <c r="E101" s="31"/>
      <c r="F101" s="31"/>
      <c r="G101" s="31"/>
      <c r="H101" s="31"/>
      <c r="I101" s="31"/>
    </row>
    <row r="102" spans="1:9" ht="14.25" customHeight="1">
      <c r="A102" s="31"/>
      <c r="B102" s="31"/>
      <c r="C102" s="31"/>
      <c r="D102" s="31"/>
      <c r="E102" s="31"/>
      <c r="F102" s="31"/>
      <c r="G102" s="31"/>
      <c r="H102" s="31"/>
      <c r="I102" s="31"/>
    </row>
    <row r="103" spans="1:9" ht="13.5" customHeight="1">
      <c r="A103" s="31"/>
      <c r="B103" s="31"/>
      <c r="C103" s="31"/>
      <c r="D103" s="31"/>
      <c r="E103" s="31"/>
      <c r="F103" s="31"/>
      <c r="G103" s="31"/>
      <c r="H103" s="31"/>
      <c r="I103" s="31"/>
    </row>
    <row r="104" spans="1:9" ht="15.75" customHeight="1">
      <c r="A104" s="31"/>
      <c r="B104" s="31"/>
      <c r="C104" s="31"/>
      <c r="D104" s="31"/>
      <c r="E104" s="31"/>
      <c r="F104" s="31"/>
      <c r="G104" s="31"/>
      <c r="H104" s="31"/>
      <c r="I104" s="31"/>
    </row>
    <row r="105" spans="1:9" ht="15.75" customHeight="1">
      <c r="A105" s="31"/>
      <c r="B105" s="31"/>
      <c r="C105" s="31"/>
      <c r="D105" s="31"/>
      <c r="E105" s="31"/>
      <c r="F105" s="31"/>
      <c r="G105" s="31"/>
      <c r="H105" s="31"/>
      <c r="I105" s="31"/>
    </row>
    <row r="106" spans="1:9" ht="15" customHeight="1">
      <c r="A106" s="12"/>
      <c r="B106" s="12"/>
      <c r="C106" s="12"/>
    </row>
    <row r="107" spans="1:9" ht="15" customHeight="1">
      <c r="A107" s="11" t="s">
        <v>32</v>
      </c>
      <c r="B107" s="12"/>
      <c r="C107" s="12"/>
    </row>
    <row r="109" spans="1:9" ht="15" customHeight="1"/>
    <row r="111" spans="1:9" ht="15" customHeight="1"/>
    <row r="115" ht="15" customHeight="1"/>
    <row r="116" ht="15" customHeight="1"/>
    <row r="121" ht="15" customHeight="1"/>
    <row r="135" ht="15" customHeight="1"/>
    <row r="146" ht="15" customHeight="1"/>
    <row r="156" ht="15" customHeight="1"/>
    <row r="158" ht="15.75" customHeight="1"/>
    <row r="159" ht="15" customHeight="1"/>
    <row r="169" ht="15" customHeight="1"/>
    <row r="176" ht="15" customHeight="1"/>
  </sheetData>
  <dataConsolidate/>
  <mergeCells count="1">
    <mergeCell ref="A93:I10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2021-05-08T11:41:40Z</dcterms:modified>
</cp:coreProperties>
</file>