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J25" i="1" l="1"/>
  <c r="L25" i="1" s="1"/>
  <c r="J26" i="1"/>
  <c r="L26" i="1" s="1"/>
  <c r="J27" i="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J84" i="1"/>
  <c r="L84" i="1" s="1"/>
  <c r="J85" i="1"/>
  <c r="L85" i="1" s="1"/>
  <c r="J86" i="1"/>
  <c r="L86" i="1" s="1"/>
  <c r="J87" i="1"/>
  <c r="L87" i="1" s="1"/>
  <c r="J88" i="1"/>
  <c r="L88" i="1" s="1"/>
  <c r="J89" i="1"/>
  <c r="L89" i="1" s="1"/>
  <c r="J90" i="1"/>
  <c r="L90" i="1" s="1"/>
  <c r="J91" i="1"/>
  <c r="L91" i="1" s="1"/>
  <c r="J92" i="1"/>
  <c r="L92" i="1" s="1"/>
  <c r="J93" i="1"/>
  <c r="L93" i="1" s="1"/>
  <c r="J94" i="1"/>
  <c r="L94" i="1" s="1"/>
  <c r="J95" i="1"/>
  <c r="L95" i="1" s="1"/>
  <c r="J96" i="1"/>
  <c r="L96" i="1" s="1"/>
  <c r="J97" i="1"/>
  <c r="L97" i="1" s="1"/>
  <c r="J98" i="1"/>
  <c r="L98" i="1" s="1"/>
  <c r="J99" i="1"/>
  <c r="L99" i="1" s="1"/>
  <c r="J100" i="1"/>
  <c r="L100" i="1" s="1"/>
  <c r="J101" i="1"/>
  <c r="L101" i="1" s="1"/>
  <c r="J102" i="1"/>
  <c r="L102" i="1" s="1"/>
  <c r="J103" i="1"/>
  <c r="L103" i="1" s="1"/>
  <c r="J104" i="1"/>
  <c r="L104" i="1" s="1"/>
  <c r="J105" i="1"/>
  <c r="L105" i="1" s="1"/>
  <c r="J106" i="1"/>
  <c r="L106" i="1" s="1"/>
  <c r="J107" i="1"/>
  <c r="L107" i="1" s="1"/>
  <c r="J24" i="1"/>
  <c r="L24" i="1" s="1"/>
  <c r="F4" i="1" s="1"/>
  <c r="I25" i="1"/>
  <c r="K25" i="1" s="1"/>
  <c r="I26" i="1"/>
  <c r="K26" i="1" s="1"/>
  <c r="I27" i="1"/>
  <c r="K27" i="1" s="1"/>
  <c r="I28" i="1"/>
  <c r="I29" i="1"/>
  <c r="K29" i="1" s="1"/>
  <c r="I30" i="1"/>
  <c r="K30" i="1" s="1"/>
  <c r="I31" i="1"/>
  <c r="K31" i="1" s="1"/>
  <c r="I32" i="1"/>
  <c r="K32" i="1" s="1"/>
  <c r="I33" i="1"/>
  <c r="K33" i="1" s="1"/>
  <c r="I34" i="1"/>
  <c r="K34" i="1" s="1"/>
  <c r="I35" i="1"/>
  <c r="K35" i="1" s="1"/>
  <c r="I36" i="1"/>
  <c r="K36" i="1" s="1"/>
  <c r="I37" i="1"/>
  <c r="K37" i="1" s="1"/>
  <c r="I38" i="1"/>
  <c r="K38" i="1" s="1"/>
  <c r="I39" i="1"/>
  <c r="K39" i="1" s="1"/>
  <c r="I40" i="1"/>
  <c r="K40" i="1" s="1"/>
  <c r="I41" i="1"/>
  <c r="K41" i="1" s="1"/>
  <c r="I42" i="1"/>
  <c r="K42" i="1" s="1"/>
  <c r="I43" i="1"/>
  <c r="K43" i="1" s="1"/>
  <c r="I44" i="1"/>
  <c r="K44" i="1" s="1"/>
  <c r="I45" i="1"/>
  <c r="K45" i="1" s="1"/>
  <c r="I46" i="1"/>
  <c r="K46" i="1" s="1"/>
  <c r="I47" i="1"/>
  <c r="K47" i="1" s="1"/>
  <c r="I48" i="1"/>
  <c r="K48" i="1" s="1"/>
  <c r="I49" i="1"/>
  <c r="K49" i="1" s="1"/>
  <c r="I50" i="1"/>
  <c r="K50" i="1" s="1"/>
  <c r="I51" i="1"/>
  <c r="K51" i="1" s="1"/>
  <c r="I52" i="1"/>
  <c r="K52" i="1" s="1"/>
  <c r="I53" i="1"/>
  <c r="I54" i="1"/>
  <c r="K54" i="1" s="1"/>
  <c r="I55" i="1"/>
  <c r="K55" i="1" s="1"/>
  <c r="I56" i="1"/>
  <c r="I57" i="1"/>
  <c r="K57" i="1" s="1"/>
  <c r="I58" i="1"/>
  <c r="K58" i="1" s="1"/>
  <c r="I59" i="1"/>
  <c r="K59" i="1" s="1"/>
  <c r="I60" i="1"/>
  <c r="K60" i="1" s="1"/>
  <c r="I61" i="1"/>
  <c r="K61" i="1" s="1"/>
  <c r="I62" i="1"/>
  <c r="K62" i="1" s="1"/>
  <c r="I63" i="1"/>
  <c r="K63" i="1" s="1"/>
  <c r="I64" i="1"/>
  <c r="K64" i="1" s="1"/>
  <c r="I65" i="1"/>
  <c r="K65" i="1" s="1"/>
  <c r="I66" i="1"/>
  <c r="K66" i="1" s="1"/>
  <c r="I67" i="1"/>
  <c r="K67" i="1" s="1"/>
  <c r="I68" i="1"/>
  <c r="K68" i="1" s="1"/>
  <c r="I69" i="1"/>
  <c r="K69" i="1" s="1"/>
  <c r="I70" i="1"/>
  <c r="K70" i="1" s="1"/>
  <c r="I71" i="1"/>
  <c r="K71" i="1" s="1"/>
  <c r="I72" i="1"/>
  <c r="K72" i="1" s="1"/>
  <c r="I73" i="1"/>
  <c r="K73" i="1" s="1"/>
  <c r="I74" i="1"/>
  <c r="K74" i="1" s="1"/>
  <c r="I75" i="1"/>
  <c r="K75" i="1" s="1"/>
  <c r="I76" i="1"/>
  <c r="K76" i="1" s="1"/>
  <c r="I77" i="1"/>
  <c r="K77" i="1" s="1"/>
  <c r="I78" i="1"/>
  <c r="K78" i="1" s="1"/>
  <c r="I79" i="1"/>
  <c r="K79" i="1" s="1"/>
  <c r="I80" i="1"/>
  <c r="K80" i="1" s="1"/>
  <c r="I81" i="1"/>
  <c r="K81" i="1" s="1"/>
  <c r="I82" i="1"/>
  <c r="K82" i="1" s="1"/>
  <c r="I83" i="1"/>
  <c r="I84" i="1"/>
  <c r="K84" i="1" s="1"/>
  <c r="I85" i="1"/>
  <c r="K85" i="1" s="1"/>
  <c r="I86" i="1"/>
  <c r="K86" i="1" s="1"/>
  <c r="I87" i="1"/>
  <c r="K87" i="1" s="1"/>
  <c r="I88" i="1"/>
  <c r="K88" i="1" s="1"/>
  <c r="I89" i="1"/>
  <c r="K89" i="1" s="1"/>
  <c r="I90" i="1"/>
  <c r="K90" i="1" s="1"/>
  <c r="I91" i="1"/>
  <c r="K91" i="1" s="1"/>
  <c r="I92" i="1"/>
  <c r="K92" i="1" s="1"/>
  <c r="I93" i="1"/>
  <c r="K93" i="1" s="1"/>
  <c r="I94" i="1"/>
  <c r="K94" i="1" s="1"/>
  <c r="I95" i="1"/>
  <c r="K95" i="1" s="1"/>
  <c r="I96" i="1"/>
  <c r="K96" i="1" s="1"/>
  <c r="I97" i="1"/>
  <c r="K97" i="1" s="1"/>
  <c r="I98" i="1"/>
  <c r="K98" i="1" s="1"/>
  <c r="I99" i="1"/>
  <c r="K99" i="1" s="1"/>
  <c r="I100" i="1"/>
  <c r="K100" i="1" s="1"/>
  <c r="I101" i="1"/>
  <c r="K101" i="1" s="1"/>
  <c r="I102" i="1"/>
  <c r="K102" i="1" s="1"/>
  <c r="I103" i="1"/>
  <c r="K103" i="1" s="1"/>
  <c r="I104" i="1"/>
  <c r="K104" i="1" s="1"/>
  <c r="I105" i="1"/>
  <c r="K105" i="1" s="1"/>
  <c r="I106" i="1"/>
  <c r="K106" i="1" s="1"/>
  <c r="I107" i="1"/>
  <c r="K107" i="1" s="1"/>
  <c r="I24" i="1"/>
  <c r="E7" i="1" l="1"/>
  <c r="G7" i="1"/>
  <c r="H4" i="1"/>
  <c r="I4" i="1"/>
  <c r="E6" i="1"/>
  <c r="G6" i="1"/>
  <c r="K83" i="1"/>
  <c r="E3" i="1" s="1"/>
  <c r="L83" i="1"/>
  <c r="E4" i="1" s="1"/>
  <c r="F6" i="1"/>
  <c r="D6" i="1"/>
  <c r="H6" i="1"/>
  <c r="K56" i="1"/>
  <c r="H3" i="1" s="1"/>
  <c r="I6" i="1"/>
  <c r="K28" i="1"/>
  <c r="I3" i="1" s="1"/>
  <c r="K24" i="1"/>
  <c r="K53" i="1"/>
  <c r="G3" i="1" s="1"/>
  <c r="L53" i="1"/>
  <c r="G4" i="1" s="1"/>
  <c r="D7" i="1"/>
  <c r="F7" i="1"/>
  <c r="H7" i="1"/>
  <c r="I7" i="1"/>
  <c r="F3" i="1" l="1"/>
  <c r="D3" i="1"/>
  <c r="D4" i="1"/>
</calcChain>
</file>

<file path=xl/sharedStrings.xml><?xml version="1.0" encoding="utf-8"?>
<sst xmlns="http://schemas.openxmlformats.org/spreadsheetml/2006/main" count="205" uniqueCount="120">
  <si>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</si>
  <si>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</si>
  <si>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</si>
  <si>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</si>
  <si>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</si>
  <si>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</si>
  <si>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</si>
  <si>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</si>
  <si>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</si>
  <si>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</si>
  <si>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</si>
  <si>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</si>
  <si>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</si>
  <si>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</si>
  <si>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</si>
  <si>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</si>
  <si>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</si>
  <si>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</si>
  <si>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</si>
  <si>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</si>
  <si>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Definitions</t>
  </si>
  <si>
    <t>Previous Close - The closing price of the stock prior to the signal</t>
  </si>
  <si>
    <t>Next Close</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</si>
  <si>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</si>
  <si>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</si>
  <si>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</si>
  <si>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</si>
  <si>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</si>
  <si>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</si>
  <si>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</si>
  <si>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</si>
  <si>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</si>
  <si>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</si>
  <si>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</si>
  <si>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</si>
  <si>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</si>
  <si>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</si>
  <si>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</si>
  <si>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</si>
  <si>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Acquisitions</t>
  </si>
  <si>
    <t>STM</t>
  </si>
  <si>
    <t>Guidance Changes</t>
  </si>
  <si>
    <t>KBR</t>
  </si>
  <si>
    <t>VERU</t>
  </si>
  <si>
    <t>ALBO</t>
  </si>
  <si>
    <t>MDWD</t>
  </si>
  <si>
    <t>VCRA</t>
  </si>
  <si>
    <t>TAOP</t>
  </si>
  <si>
    <t>ZGNX</t>
  </si>
  <si>
    <t>CTXS</t>
  </si>
  <si>
    <t>GNPX</t>
  </si>
  <si>
    <t>GRTS</t>
  </si>
  <si>
    <t>ABBV</t>
  </si>
  <si>
    <t>EWTX</t>
  </si>
  <si>
    <t>OBSV</t>
  </si>
  <si>
    <t>LIFE</t>
  </si>
  <si>
    <t>PCVX</t>
  </si>
  <si>
    <t>FDMT</t>
  </si>
  <si>
    <t>CARA</t>
  </si>
  <si>
    <t>ATRS</t>
  </si>
  <si>
    <t>ALDX</t>
  </si>
  <si>
    <t>ADMA</t>
  </si>
  <si>
    <t>CTMX</t>
  </si>
  <si>
    <t>MRKR</t>
  </si>
  <si>
    <t>TPTX</t>
  </si>
  <si>
    <t>IONS</t>
  </si>
  <si>
    <t>LYEL</t>
  </si>
  <si>
    <t>TNGX</t>
  </si>
  <si>
    <t>SABS</t>
  </si>
  <si>
    <t>ALT</t>
  </si>
  <si>
    <t>TSHA</t>
  </si>
  <si>
    <t>AEO</t>
  </si>
  <si>
    <t>CCI</t>
  </si>
  <si>
    <t>VAL</t>
  </si>
  <si>
    <t>XELA</t>
  </si>
  <si>
    <t>HII</t>
  </si>
  <si>
    <t>ITRI</t>
  </si>
  <si>
    <t>IZEA</t>
  </si>
  <si>
    <t>DRIO</t>
  </si>
  <si>
    <t>PSN</t>
  </si>
  <si>
    <t>CXW</t>
  </si>
  <si>
    <t>CLBT</t>
  </si>
  <si>
    <t>EBIX</t>
  </si>
  <si>
    <t>IFBD</t>
  </si>
  <si>
    <t>FEIM</t>
  </si>
  <si>
    <t>IIVI</t>
  </si>
  <si>
    <t>GNSS</t>
  </si>
  <si>
    <t>LUMN</t>
  </si>
  <si>
    <t>CWCO</t>
  </si>
  <si>
    <t>TDY</t>
  </si>
  <si>
    <t>REPH</t>
  </si>
  <si>
    <t>CGRN</t>
  </si>
  <si>
    <t>MRCY</t>
  </si>
  <si>
    <t>GE</t>
  </si>
  <si>
    <t>DSX</t>
  </si>
  <si>
    <t>BWAY</t>
  </si>
  <si>
    <t>HRTG</t>
  </si>
  <si>
    <t>CARR</t>
  </si>
  <si>
    <t>WST</t>
  </si>
  <si>
    <t>SFIX</t>
  </si>
  <si>
    <t>KIRK</t>
  </si>
  <si>
    <t>GBOX</t>
  </si>
  <si>
    <t>OPFI</t>
  </si>
  <si>
    <t>BLBX</t>
  </si>
  <si>
    <t>ALLY</t>
  </si>
  <si>
    <t>PB</t>
  </si>
  <si>
    <t>OPRA</t>
  </si>
  <si>
    <t>COWN</t>
  </si>
  <si>
    <t>AMNB</t>
  </si>
  <si>
    <t>CWH</t>
  </si>
  <si>
    <t>HOPE</t>
  </si>
  <si>
    <t>AGX</t>
  </si>
  <si>
    <t>PLMR</t>
  </si>
  <si>
    <t>NDAQ</t>
  </si>
  <si>
    <t>FICO</t>
  </si>
  <si>
    <t>FNCB</t>
  </si>
  <si>
    <t>PFG</t>
  </si>
  <si>
    <t>FLIC</t>
  </si>
  <si>
    <t>WWD</t>
  </si>
  <si>
    <t>GABC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</si>
</sst>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3" fillId="0" borderId="0" xfId="0" applyFont="1" applyAlignment="1">
      <alignment horizontal="left" vertical="top" wrapText="1"/>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21" fontId="4" fillId="0" borderId="1" xfId="0" applyNumberFormat="1" applyFont="1" applyBorder="1" applyAlignment="1">
      <alignment horizontal="right"/>
    </xf>
    <xf numFmtId="0" fontId="4" fillId="0" borderId="1" xfId="0" applyFont="1" applyBorder="1" applyAlignme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5" fillId="3" borderId="1" xfId="0" applyFont="1" applyFill="1" applyBorder="1" applyAlignment="1">
      <alignment horizontal="right"/>
    </xf>
    <xf numFmtId="0" fontId="4" fillId="0" borderId="4" xfId="0" applyFont="1" applyBorder="1" applyAlignment="1">
      <alignment horizontal="right"/>
    </xf>
    <xf numFmtId="0" fontId="6" fillId="3" borderId="1" xfId="0" applyFont="1" applyFill="1" applyBorder="1" applyAlignment="1">
      <alignment horizontal="right"/>
    </xf>
    <xf numFmtId="9" fontId="0" fillId="0" borderId="0" xfId="1" applyFont="1" applyAlignment="1">
      <alignment horizontal="left" vertical="center"/>
    </xf>
    <xf numFmtId="0" fontId="4" fillId="0" borderId="3" xfId="0" applyFont="1" applyBorder="1" applyAlignment="1"/>
    <xf numFmtId="14" fontId="5" fillId="3" borderId="1" xfId="0" applyNumberFormat="1" applyFont="1" applyFill="1" applyBorder="1" applyAlignment="1">
      <alignment horizontal="right"/>
    </xf>
    <xf numFmtId="0" fontId="6" fillId="3" borderId="4" xfId="0" applyFont="1" applyFill="1" applyBorder="1" applyAlignment="1">
      <alignment horizontal="right"/>
    </xf>
    <xf numFmtId="0" fontId="6" fillId="3" borderId="2" xfId="0" applyFont="1" applyFill="1" applyBorder="1" applyAlignment="1">
      <alignment horizontal="right"/>
    </xf>
    <xf numFmtId="0" fontId="5" fillId="3" borderId="4" xfId="0" applyFont="1" applyFill="1" applyBorder="1" applyAlignment="1">
      <alignment horizontal="right"/>
    </xf>
    <xf numFmtId="0" fontId="6" fillId="3" borderId="3" xfId="0" applyFont="1" applyFill="1" applyBorder="1" applyAlignment="1">
      <alignment horizontal="right"/>
    </xf>
    <xf numFmtId="0" fontId="5" fillId="3" borderId="3" xfId="0" applyFont="1" applyFill="1" applyBorder="1" applyAlignment="1">
      <alignment horizontal="right"/>
    </xf>
    <xf numFmtId="0" fontId="0" fillId="0" borderId="0" xfId="0" applyFont="1" applyAlignment="1">
      <alignment horizontal="left" vertical="top" wrapText="1"/>
    </xf>
    <xf numFmtId="0" fontId="3" fillId="2" borderId="0" xfId="0" applyFont="1" applyFill="1" applyAlignment="1">
      <alignment horizontal="left" vertical="center"/>
    </xf>
    <xf numFmtId="164" fontId="3" fillId="2" borderId="0" xfId="0" applyNumberFormat="1" applyFont="1" applyFill="1" applyAlignment="1">
      <alignment horizontal="left" vertical="center"/>
    </xf>
    <xf numFmtId="164" fontId="0" fillId="2" borderId="0" xfId="0" applyNumberFormat="1" applyFont="1" applyFill="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tabSelected="1" workbookViewId="0">
      <selection activeCell="D11" sqref="D11"/>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0"/>
      <c r="B1" s="10"/>
      <c r="C1" s="10"/>
      <c r="D1" s="10"/>
      <c r="E1" s="10"/>
      <c r="F1" s="10"/>
      <c r="G1" s="10"/>
      <c r="H1" s="10"/>
      <c r="I1" s="10"/>
    </row>
    <row r="2" spans="1:10" s="7" customFormat="1">
      <c r="A2" s="7" t="s">
        <v>18</v>
      </c>
      <c r="D2" s="7" t="s">
        <v>19</v>
      </c>
      <c r="E2" s="1" t="s">
        <v>16</v>
      </c>
      <c r="F2" s="1" t="s">
        <v>4</v>
      </c>
      <c r="G2" s="1" t="s">
        <v>6</v>
      </c>
      <c r="H2" s="1" t="s">
        <v>5</v>
      </c>
      <c r="I2" s="8" t="s">
        <v>17</v>
      </c>
      <c r="J2" s="8"/>
    </row>
    <row r="3" spans="1:10">
      <c r="A3" s="3" t="s">
        <v>14</v>
      </c>
      <c r="D3" s="4">
        <f>AVERAGE(K24:K107)</f>
        <v>0.88095238095238093</v>
      </c>
      <c r="E3" s="4">
        <f>AVERAGE(K83:K107)</f>
        <v>0.88</v>
      </c>
      <c r="F3" s="4">
        <f>AVERAGE(K24:K27)</f>
        <v>0.75</v>
      </c>
      <c r="G3" s="24">
        <f>AVERAGE(K53:K55)</f>
        <v>1</v>
      </c>
      <c r="H3" s="4">
        <f>AVERAGE(K56:K82)</f>
        <v>0.85185185185185186</v>
      </c>
      <c r="I3" s="4">
        <f>AVERAGE(K28:K52)</f>
        <v>0.92</v>
      </c>
      <c r="J3" s="15"/>
    </row>
    <row r="4" spans="1:10">
      <c r="A4" s="3" t="s">
        <v>15</v>
      </c>
      <c r="D4" s="4">
        <f>AVERAGE(L24:L107)</f>
        <v>0.95238095238095233</v>
      </c>
      <c r="E4" s="4">
        <f>AVERAGE(L83:L107)</f>
        <v>1</v>
      </c>
      <c r="F4" s="24">
        <f>AVERAGE(L24:L27)</f>
        <v>0.75</v>
      </c>
      <c r="G4" s="4">
        <f>AVERAGE(L53:L55)</f>
        <v>1</v>
      </c>
      <c r="H4" s="4">
        <f>AVERAGE(L56:L82)</f>
        <v>0.92592592592592593</v>
      </c>
      <c r="I4" s="4">
        <f>AVERAGE(L28:L52)</f>
        <v>0.96</v>
      </c>
      <c r="J4" s="15"/>
    </row>
    <row r="5" spans="1:10">
      <c r="D5" s="4"/>
      <c r="E5" s="4"/>
      <c r="F5" s="4"/>
      <c r="G5" s="4"/>
      <c r="H5" s="4"/>
      <c r="I5" s="4"/>
      <c r="J5" s="15"/>
    </row>
    <row r="6" spans="1:10">
      <c r="A6" s="14" t="s">
        <v>37</v>
      </c>
      <c r="B6" s="33"/>
      <c r="C6" s="33"/>
      <c r="D6" s="34">
        <f>AVERAGE(I24:I107)</f>
        <v>8.3433268143431563E-2</v>
      </c>
      <c r="E6" s="34">
        <f>AVERAGE(I83:I107)</f>
        <v>6.7167646390542818E-2</v>
      </c>
      <c r="F6" s="35">
        <f>AVERAGE(I24:I27)</f>
        <v>0.25999592068994642</v>
      </c>
      <c r="G6" s="34">
        <f>AVERAGE(I53:I55)</f>
        <v>4.2886107887139709E-2</v>
      </c>
      <c r="H6" s="34">
        <f>AVERAGE(I56:I82)</f>
        <v>3.1895696915137328E-2</v>
      </c>
      <c r="I6" s="34">
        <f>AVERAGE(I28:I52)</f>
        <v>0.13197510164619058</v>
      </c>
      <c r="J6" s="15"/>
    </row>
    <row r="7" spans="1:10">
      <c r="A7" s="14" t="s">
        <v>38</v>
      </c>
      <c r="B7" s="33"/>
      <c r="C7" s="33"/>
      <c r="D7" s="34">
        <f>AVERAGE(J24:J107)</f>
        <v>0.11271943816506257</v>
      </c>
      <c r="E7" s="34">
        <f>AVERAGE(J83:J107)</f>
        <v>0.10260675885752449</v>
      </c>
      <c r="F7" s="35">
        <f>AVERAGE(J24:J27)</f>
        <v>0.2634718705058392</v>
      </c>
      <c r="G7" s="34">
        <f>AVERAGE(J53:J55)</f>
        <v>7.4536001210394637E-2</v>
      </c>
      <c r="H7" s="34">
        <f>AVERAGE(J56:J82)</f>
        <v>5.8687902127938167E-2</v>
      </c>
      <c r="I7" s="34">
        <f>AVERAGE(J28:J52)</f>
        <v>0.16164779965273091</v>
      </c>
      <c r="J7" s="15"/>
    </row>
    <row r="8" spans="1:10">
      <c r="D8" s="9"/>
    </row>
    <row r="9" spans="1:10">
      <c r="A9" s="11" t="s">
        <v>32</v>
      </c>
      <c r="D9" s="5">
        <v>49</v>
      </c>
    </row>
    <row r="10" spans="1:10">
      <c r="A10" s="11" t="s">
        <v>33</v>
      </c>
      <c r="D10" s="5">
        <v>39</v>
      </c>
    </row>
    <row r="11" spans="1:10">
      <c r="A11" s="11" t="s">
        <v>34</v>
      </c>
      <c r="D11" s="5">
        <v>23</v>
      </c>
    </row>
    <row r="12" spans="1:10">
      <c r="A12" s="11" t="s">
        <v>35</v>
      </c>
      <c r="D12" s="5">
        <v>76</v>
      </c>
    </row>
    <row r="13" spans="1:10">
      <c r="A13" s="11" t="s">
        <v>36</v>
      </c>
      <c r="D13" s="5">
        <v>22</v>
      </c>
    </row>
    <row r="14" spans="1:10">
      <c r="D14" s="5"/>
    </row>
    <row r="15" spans="1:10">
      <c r="A15" s="7" t="s">
        <v>20</v>
      </c>
    </row>
    <row r="16" spans="1:10">
      <c r="A16" s="3" t="s">
        <v>21</v>
      </c>
    </row>
    <row r="17" spans="1:12">
      <c r="A17" s="3" t="s">
        <v>23</v>
      </c>
    </row>
    <row r="18" spans="1:12">
      <c r="A18" s="3" t="s">
        <v>26</v>
      </c>
    </row>
    <row r="19" spans="1:12">
      <c r="A19" s="3" t="s">
        <v>24</v>
      </c>
    </row>
    <row r="20" spans="1:12">
      <c r="A20" s="3" t="s">
        <v>25</v>
      </c>
    </row>
    <row r="23" spans="1:12" ht="32.25" customHeight="1" thickBot="1">
      <c r="A23" s="1" t="s">
        <v>0</v>
      </c>
      <c r="B23" s="1" t="s">
        <v>1</v>
      </c>
      <c r="C23" s="1" t="s">
        <v>2</v>
      </c>
      <c r="D23" s="1" t="s">
        <v>3</v>
      </c>
      <c r="E23" s="2" t="s">
        <v>7</v>
      </c>
      <c r="F23" s="2" t="s">
        <v>22</v>
      </c>
      <c r="G23" s="2" t="s">
        <v>8</v>
      </c>
      <c r="H23" s="2" t="s">
        <v>9</v>
      </c>
      <c r="I23" s="2" t="s">
        <v>10</v>
      </c>
      <c r="J23" s="2" t="s">
        <v>13</v>
      </c>
      <c r="K23" s="2" t="s">
        <v>11</v>
      </c>
      <c r="L23" s="2" t="s">
        <v>12</v>
      </c>
    </row>
    <row r="24" spans="1:12" ht="15" customHeight="1" thickBot="1">
      <c r="A24" s="26">
        <v>44567</v>
      </c>
      <c r="B24" s="16">
        <v>0.33749999999999997</v>
      </c>
      <c r="C24" s="17" t="s">
        <v>46</v>
      </c>
      <c r="D24" s="17" t="s">
        <v>39</v>
      </c>
      <c r="E24" s="18">
        <v>62.52</v>
      </c>
      <c r="F24" s="18">
        <v>79.17</v>
      </c>
      <c r="G24" s="21">
        <v>79.430000000000007</v>
      </c>
      <c r="H24" s="21">
        <v>79.430000000000007</v>
      </c>
      <c r="I24" s="4">
        <f>(G24-E24)/E24</f>
        <v>0.27047344849648119</v>
      </c>
      <c r="J24" s="4">
        <f>(H24-E24)/E24</f>
        <v>0.27047344849648119</v>
      </c>
      <c r="K24" s="3">
        <f>IF(I24&gt;0,1,0)</f>
        <v>1</v>
      </c>
      <c r="L24" s="3">
        <f>IF(J24&gt;0,1,0)</f>
        <v>1</v>
      </c>
    </row>
    <row r="25" spans="1:12" ht="14.25" customHeight="1" thickBot="1">
      <c r="A25" s="26">
        <v>44580</v>
      </c>
      <c r="B25" s="16">
        <v>0.35416666666666669</v>
      </c>
      <c r="C25" s="17" t="s">
        <v>47</v>
      </c>
      <c r="D25" s="17" t="s">
        <v>39</v>
      </c>
      <c r="E25" s="23">
        <v>1.63</v>
      </c>
      <c r="F25" s="23">
        <v>1.71</v>
      </c>
      <c r="G25" s="23">
        <v>1.8</v>
      </c>
      <c r="H25" s="23">
        <v>1.81</v>
      </c>
      <c r="I25" s="4">
        <f>(G25-E25)/E25</f>
        <v>0.10429447852760747</v>
      </c>
      <c r="J25" s="4">
        <f>(H25-E25)/E25</f>
        <v>0.11042944785276085</v>
      </c>
      <c r="K25" s="3">
        <f t="shared" ref="K25:K88" si="0">IF(I25&gt;0,1,0)</f>
        <v>1</v>
      </c>
      <c r="L25" s="3">
        <f t="shared" ref="L25:L88" si="1">IF(J25&gt;0,1,0)</f>
        <v>1</v>
      </c>
    </row>
    <row r="26" spans="1:12" ht="15.75" customHeight="1" thickBot="1">
      <c r="A26" s="26">
        <v>44580</v>
      </c>
      <c r="B26" s="16">
        <v>4.1666666666666664E-2</v>
      </c>
      <c r="C26" s="17" t="s">
        <v>48</v>
      </c>
      <c r="D26" s="17" t="s">
        <v>39</v>
      </c>
      <c r="E26" s="23">
        <v>15.64</v>
      </c>
      <c r="F26" s="23">
        <v>25.92</v>
      </c>
      <c r="G26" s="23">
        <v>26.57</v>
      </c>
      <c r="H26" s="23">
        <v>26.57</v>
      </c>
      <c r="I26" s="4">
        <f>(G26-E26)/E26</f>
        <v>0.69884910485933505</v>
      </c>
      <c r="J26" s="4">
        <f>(H26-E26)/E26</f>
        <v>0.69884910485933505</v>
      </c>
      <c r="K26" s="3">
        <f t="shared" si="0"/>
        <v>1</v>
      </c>
      <c r="L26" s="3">
        <f t="shared" si="1"/>
        <v>1</v>
      </c>
    </row>
    <row r="27" spans="1:12" ht="15" customHeight="1" thickBot="1">
      <c r="A27" s="26">
        <v>44592</v>
      </c>
      <c r="B27" s="16">
        <v>0.33333333333333331</v>
      </c>
      <c r="C27" s="17" t="s">
        <v>49</v>
      </c>
      <c r="D27" s="17" t="s">
        <v>39</v>
      </c>
      <c r="E27" s="23">
        <v>105.55</v>
      </c>
      <c r="F27" s="23">
        <v>101.94</v>
      </c>
      <c r="G27" s="23">
        <v>102</v>
      </c>
      <c r="H27" s="23">
        <v>102.82</v>
      </c>
      <c r="I27" s="4">
        <f>(G27-E27)/E27</f>
        <v>-3.3633349123638058E-2</v>
      </c>
      <c r="J27" s="4">
        <f>(H27-E27)/E27</f>
        <v>-2.5864519185220314E-2</v>
      </c>
      <c r="K27" s="3">
        <f t="shared" si="0"/>
        <v>0</v>
      </c>
      <c r="L27" s="3">
        <f t="shared" si="1"/>
        <v>0</v>
      </c>
    </row>
    <row r="28" spans="1:12" ht="12.75" customHeight="1" thickBot="1">
      <c r="A28" s="26">
        <v>44564</v>
      </c>
      <c r="B28" s="16">
        <v>0.33333333333333331</v>
      </c>
      <c r="C28" s="17" t="s">
        <v>50</v>
      </c>
      <c r="D28" s="17" t="s">
        <v>17</v>
      </c>
      <c r="E28" s="18">
        <v>1.31</v>
      </c>
      <c r="F28" s="18">
        <v>3.5</v>
      </c>
      <c r="G28" s="18">
        <v>3.62</v>
      </c>
      <c r="H28" s="19">
        <v>3.62</v>
      </c>
      <c r="I28" s="4">
        <f>(G28-E28)/E28</f>
        <v>1.7633587786259541</v>
      </c>
      <c r="J28" s="4">
        <f>(H28-E28)/E28</f>
        <v>1.7633587786259541</v>
      </c>
      <c r="K28" s="3">
        <f t="shared" si="0"/>
        <v>1</v>
      </c>
      <c r="L28" s="3">
        <f t="shared" si="1"/>
        <v>1</v>
      </c>
    </row>
    <row r="29" spans="1:12" ht="12" customHeight="1" thickBot="1">
      <c r="A29" s="26">
        <v>44565</v>
      </c>
      <c r="B29" s="16">
        <v>0.29166666666666669</v>
      </c>
      <c r="C29" s="17" t="s">
        <v>51</v>
      </c>
      <c r="D29" s="17" t="s">
        <v>17</v>
      </c>
      <c r="E29" s="18">
        <v>12.19</v>
      </c>
      <c r="F29" s="18">
        <v>7.02</v>
      </c>
      <c r="G29" s="20">
        <v>12.1</v>
      </c>
      <c r="H29" s="22">
        <v>12.1</v>
      </c>
      <c r="I29" s="4">
        <f>(G29-E29)/E29</f>
        <v>-7.3831009023789876E-3</v>
      </c>
      <c r="J29" s="4">
        <f>(H29-E29)/E29</f>
        <v>-7.3831009023789876E-3</v>
      </c>
      <c r="K29" s="3">
        <f t="shared" si="0"/>
        <v>0</v>
      </c>
      <c r="L29" s="3">
        <f t="shared" si="1"/>
        <v>0</v>
      </c>
    </row>
    <row r="30" spans="1:12" ht="14.25" customHeight="1" thickBot="1">
      <c r="A30" s="26">
        <v>44565</v>
      </c>
      <c r="B30" s="16">
        <v>0.34375</v>
      </c>
      <c r="C30" s="17" t="s">
        <v>52</v>
      </c>
      <c r="D30" s="17" t="s">
        <v>17</v>
      </c>
      <c r="E30" s="18">
        <v>135.41999999999999</v>
      </c>
      <c r="F30" s="18">
        <v>135.16</v>
      </c>
      <c r="G30" s="18">
        <v>136.22</v>
      </c>
      <c r="H30" s="18">
        <v>138.15</v>
      </c>
      <c r="I30" s="4">
        <f>(G30-E30)/E30</f>
        <v>5.9075468911535334E-3</v>
      </c>
      <c r="J30" s="4">
        <f>(H30-E30)/E30</f>
        <v>2.0159503766061279E-2</v>
      </c>
      <c r="K30" s="3">
        <f t="shared" si="0"/>
        <v>1</v>
      </c>
      <c r="L30" s="3">
        <f t="shared" si="1"/>
        <v>1</v>
      </c>
    </row>
    <row r="31" spans="1:12" ht="13.5" customHeight="1" thickBot="1">
      <c r="A31" s="26">
        <v>44566</v>
      </c>
      <c r="B31" s="16">
        <v>0.33333333333333331</v>
      </c>
      <c r="C31" s="17" t="s">
        <v>53</v>
      </c>
      <c r="D31" s="17" t="s">
        <v>17</v>
      </c>
      <c r="E31" s="18">
        <v>15.49</v>
      </c>
      <c r="F31" s="18">
        <v>18.97</v>
      </c>
      <c r="G31" s="18">
        <v>20.71</v>
      </c>
      <c r="H31" s="18">
        <v>20.71</v>
      </c>
      <c r="I31" s="4">
        <f>(G31-E31)/E31</f>
        <v>0.33699160748870244</v>
      </c>
      <c r="J31" s="4">
        <f>(H31-E31)/E31</f>
        <v>0.33699160748870244</v>
      </c>
      <c r="K31" s="3">
        <f t="shared" si="0"/>
        <v>1</v>
      </c>
      <c r="L31" s="3">
        <f t="shared" si="1"/>
        <v>1</v>
      </c>
    </row>
    <row r="32" spans="1:12" ht="13.5" customHeight="1" thickBot="1">
      <c r="A32" s="26">
        <v>44567</v>
      </c>
      <c r="B32" s="16">
        <v>0.29166666666666669</v>
      </c>
      <c r="C32" s="17" t="s">
        <v>54</v>
      </c>
      <c r="D32" s="17" t="s">
        <v>17</v>
      </c>
      <c r="E32" s="18">
        <v>2.06</v>
      </c>
      <c r="F32" s="18">
        <v>2</v>
      </c>
      <c r="G32" s="19">
        <v>2.11</v>
      </c>
      <c r="H32" s="19">
        <v>2.11</v>
      </c>
      <c r="I32" s="4">
        <f>(G32-E32)/E32</f>
        <v>2.4271844660194088E-2</v>
      </c>
      <c r="J32" s="4">
        <f>(H32-E32)/E32</f>
        <v>2.4271844660194088E-2</v>
      </c>
      <c r="K32" s="3">
        <f t="shared" si="0"/>
        <v>1</v>
      </c>
      <c r="L32" s="3">
        <f t="shared" si="1"/>
        <v>1</v>
      </c>
    </row>
    <row r="33" spans="1:12" ht="13.5" customHeight="1" thickBot="1">
      <c r="A33" s="26">
        <v>44567</v>
      </c>
      <c r="B33" s="16">
        <v>0.33333333333333331</v>
      </c>
      <c r="C33" s="17" t="s">
        <v>55</v>
      </c>
      <c r="D33" s="17" t="s">
        <v>17</v>
      </c>
      <c r="E33" s="18">
        <v>7.27</v>
      </c>
      <c r="F33" s="20">
        <v>7.15</v>
      </c>
      <c r="G33" s="22">
        <v>7.39</v>
      </c>
      <c r="H33" s="27">
        <v>7.39</v>
      </c>
      <c r="I33" s="4">
        <f>(G33-E33)/E33</f>
        <v>1.6506189821182959E-2</v>
      </c>
      <c r="J33" s="4">
        <f>(H33-E33)/E33</f>
        <v>1.6506189821182959E-2</v>
      </c>
      <c r="K33" s="3">
        <f t="shared" si="0"/>
        <v>1</v>
      </c>
      <c r="L33" s="3">
        <f t="shared" si="1"/>
        <v>1</v>
      </c>
    </row>
    <row r="34" spans="1:12" ht="15.75" thickBot="1">
      <c r="A34" s="26">
        <v>44567</v>
      </c>
      <c r="B34" s="16">
        <v>0.35416666666666669</v>
      </c>
      <c r="C34" s="17" t="s">
        <v>56</v>
      </c>
      <c r="D34" s="17" t="s">
        <v>17</v>
      </c>
      <c r="E34" s="23">
        <v>23.91</v>
      </c>
      <c r="F34" s="23">
        <v>24.65</v>
      </c>
      <c r="G34" s="23">
        <v>25.54</v>
      </c>
      <c r="H34" s="23">
        <v>25.54</v>
      </c>
      <c r="I34" s="4">
        <f>(G34-E34)/E34</f>
        <v>6.8172312839815938E-2</v>
      </c>
      <c r="J34" s="4">
        <f>(H34-E34)/E34</f>
        <v>6.8172312839815938E-2</v>
      </c>
      <c r="K34" s="3">
        <f t="shared" si="0"/>
        <v>1</v>
      </c>
      <c r="L34" s="3">
        <f t="shared" si="1"/>
        <v>1</v>
      </c>
    </row>
    <row r="35" spans="1:12" ht="15.75" thickBot="1">
      <c r="A35" s="26">
        <v>44571</v>
      </c>
      <c r="B35" s="16">
        <v>0.35416666666666669</v>
      </c>
      <c r="C35" s="17" t="s">
        <v>43</v>
      </c>
      <c r="D35" s="17" t="s">
        <v>17</v>
      </c>
      <c r="E35" s="18">
        <v>5.46</v>
      </c>
      <c r="F35" s="18">
        <v>5.34</v>
      </c>
      <c r="G35" s="19">
        <v>5.81</v>
      </c>
      <c r="H35" s="19">
        <v>6.66</v>
      </c>
      <c r="I35" s="4">
        <f>(G35-E35)/E35</f>
        <v>6.4102564102564041E-2</v>
      </c>
      <c r="J35" s="4">
        <f>(H35-E35)/E35</f>
        <v>0.2197802197802198</v>
      </c>
      <c r="K35" s="3">
        <f t="shared" si="0"/>
        <v>1</v>
      </c>
      <c r="L35" s="3">
        <f t="shared" si="1"/>
        <v>1</v>
      </c>
    </row>
    <row r="36" spans="1:12" ht="15.75" thickBot="1">
      <c r="A36" s="26">
        <v>44571</v>
      </c>
      <c r="B36" s="16">
        <v>0.3347222222222222</v>
      </c>
      <c r="C36" s="17" t="s">
        <v>57</v>
      </c>
      <c r="D36" s="17" t="s">
        <v>17</v>
      </c>
      <c r="E36" s="18">
        <v>18.760000000000002</v>
      </c>
      <c r="F36" s="20">
        <v>18.149999999999999</v>
      </c>
      <c r="G36" s="22">
        <v>18.760000000000002</v>
      </c>
      <c r="H36" s="22">
        <v>19.02</v>
      </c>
      <c r="I36" s="4">
        <f>(G36-E36)/E36</f>
        <v>0</v>
      </c>
      <c r="J36" s="4">
        <f>(H36-E36)/E36</f>
        <v>1.3859275053304797E-2</v>
      </c>
      <c r="K36" s="3">
        <f t="shared" si="0"/>
        <v>0</v>
      </c>
      <c r="L36" s="3">
        <f t="shared" si="1"/>
        <v>1</v>
      </c>
    </row>
    <row r="37" spans="1:12" ht="15.75" thickBot="1">
      <c r="A37" s="26">
        <v>44571</v>
      </c>
      <c r="B37" s="16">
        <v>0.33333333333333331</v>
      </c>
      <c r="C37" s="17" t="s">
        <v>58</v>
      </c>
      <c r="D37" s="17" t="s">
        <v>17</v>
      </c>
      <c r="E37" s="18">
        <v>11.76</v>
      </c>
      <c r="F37" s="18">
        <v>12.13</v>
      </c>
      <c r="G37" s="23">
        <v>12.16</v>
      </c>
      <c r="H37" s="23">
        <v>12.37</v>
      </c>
      <c r="I37" s="4">
        <f>(G37-E37)/E37</f>
        <v>3.4013605442176902E-2</v>
      </c>
      <c r="J37" s="4">
        <f>(H37-E37)/E37</f>
        <v>5.1870748299319681E-2</v>
      </c>
      <c r="K37" s="3">
        <f t="shared" si="0"/>
        <v>1</v>
      </c>
      <c r="L37" s="3">
        <f t="shared" si="1"/>
        <v>1</v>
      </c>
    </row>
    <row r="38" spans="1:12" ht="15.75" thickBot="1">
      <c r="A38" s="26">
        <v>44572</v>
      </c>
      <c r="B38" s="16">
        <v>0.3125</v>
      </c>
      <c r="C38" s="17" t="s">
        <v>59</v>
      </c>
      <c r="D38" s="17" t="s">
        <v>17</v>
      </c>
      <c r="E38" s="23">
        <v>3.49</v>
      </c>
      <c r="F38" s="23">
        <v>3.51</v>
      </c>
      <c r="G38" s="23">
        <v>3.52</v>
      </c>
      <c r="H38" s="28">
        <v>3.62</v>
      </c>
      <c r="I38" s="4">
        <f>(G38-E38)/E38</f>
        <v>8.5959885386818913E-3</v>
      </c>
      <c r="J38" s="4">
        <f>(H38-E38)/E38</f>
        <v>3.7249283667621744E-2</v>
      </c>
      <c r="K38" s="3">
        <f t="shared" si="0"/>
        <v>1</v>
      </c>
      <c r="L38" s="3">
        <f t="shared" si="1"/>
        <v>1</v>
      </c>
    </row>
    <row r="39" spans="1:12" ht="15" customHeight="1" thickBot="1">
      <c r="A39" s="26">
        <v>44572</v>
      </c>
      <c r="B39" s="16">
        <v>0.33333333333333331</v>
      </c>
      <c r="C39" s="17" t="s">
        <v>60</v>
      </c>
      <c r="D39" s="17" t="s">
        <v>17</v>
      </c>
      <c r="E39" s="28">
        <v>3.84</v>
      </c>
      <c r="F39" s="28">
        <v>3.81</v>
      </c>
      <c r="G39" s="27">
        <v>3.96</v>
      </c>
      <c r="H39" s="27">
        <v>3.96</v>
      </c>
      <c r="I39" s="4">
        <f>(G39-E39)/E39</f>
        <v>3.1250000000000028E-2</v>
      </c>
      <c r="J39" s="4">
        <f>(H39-E39)/E39</f>
        <v>3.1250000000000028E-2</v>
      </c>
      <c r="K39" s="3">
        <f t="shared" si="0"/>
        <v>1</v>
      </c>
      <c r="L39" s="3">
        <f t="shared" si="1"/>
        <v>1</v>
      </c>
    </row>
    <row r="40" spans="1:12" ht="15" customHeight="1" thickBot="1">
      <c r="A40" s="26">
        <v>44579</v>
      </c>
      <c r="B40" s="16">
        <v>0.29166666666666669</v>
      </c>
      <c r="C40" s="17" t="s">
        <v>61</v>
      </c>
      <c r="D40" s="25" t="s">
        <v>17</v>
      </c>
      <c r="E40" s="27">
        <v>1.4</v>
      </c>
      <c r="F40" s="27">
        <v>1.37</v>
      </c>
      <c r="G40" s="27">
        <v>1.401</v>
      </c>
      <c r="H40" s="27">
        <v>1.54</v>
      </c>
      <c r="I40" s="4">
        <f>(G40-E40)/E40</f>
        <v>7.142857142857943E-4</v>
      </c>
      <c r="J40" s="4">
        <f>(H40-E40)/E40</f>
        <v>0.10000000000000009</v>
      </c>
      <c r="K40" s="3">
        <f t="shared" si="0"/>
        <v>1</v>
      </c>
      <c r="L40" s="3">
        <f t="shared" si="1"/>
        <v>1</v>
      </c>
    </row>
    <row r="41" spans="1:12" ht="13.5" customHeight="1" thickBot="1">
      <c r="A41" s="26">
        <v>44579</v>
      </c>
      <c r="B41" s="16">
        <v>0.3125</v>
      </c>
      <c r="C41" s="17" t="s">
        <v>59</v>
      </c>
      <c r="D41" s="17" t="s">
        <v>17</v>
      </c>
      <c r="E41" s="23">
        <v>3.57</v>
      </c>
      <c r="F41" s="23">
        <v>3.43</v>
      </c>
      <c r="G41" s="23">
        <v>3.58</v>
      </c>
      <c r="H41" s="23">
        <v>3.58</v>
      </c>
      <c r="I41" s="4">
        <f>(G41-E41)/E41</f>
        <v>2.8011204481793364E-3</v>
      </c>
      <c r="J41" s="4">
        <f>(H41-E41)/E41</f>
        <v>2.8011204481793364E-3</v>
      </c>
      <c r="K41" s="3">
        <f t="shared" si="0"/>
        <v>1</v>
      </c>
      <c r="L41" s="3">
        <f t="shared" si="1"/>
        <v>1</v>
      </c>
    </row>
    <row r="42" spans="1:12" ht="14.25" customHeight="1" thickBot="1">
      <c r="A42" s="26">
        <v>44580</v>
      </c>
      <c r="B42" s="16">
        <v>0.33333333333333331</v>
      </c>
      <c r="C42" s="17" t="s">
        <v>62</v>
      </c>
      <c r="D42" s="17" t="s">
        <v>17</v>
      </c>
      <c r="E42" s="23">
        <v>3.83</v>
      </c>
      <c r="F42" s="23">
        <v>4.08</v>
      </c>
      <c r="G42" s="23">
        <v>4.16</v>
      </c>
      <c r="H42" s="23">
        <v>4.43</v>
      </c>
      <c r="I42" s="4">
        <f>(G42-E42)/E42</f>
        <v>8.6161879895561372E-2</v>
      </c>
      <c r="J42" s="4">
        <f>(H42-E42)/E42</f>
        <v>0.15665796344647509</v>
      </c>
      <c r="K42" s="3">
        <f t="shared" si="0"/>
        <v>1</v>
      </c>
      <c r="L42" s="3">
        <f t="shared" si="1"/>
        <v>1</v>
      </c>
    </row>
    <row r="43" spans="1:12" ht="15.75" customHeight="1" thickBot="1">
      <c r="A43" s="26">
        <v>44580</v>
      </c>
      <c r="B43" s="16">
        <v>0.7013194444444445</v>
      </c>
      <c r="C43" s="17" t="s">
        <v>63</v>
      </c>
      <c r="D43" s="17" t="s">
        <v>17</v>
      </c>
      <c r="E43" s="23">
        <v>0.84</v>
      </c>
      <c r="F43" s="23">
        <v>0.75</v>
      </c>
      <c r="G43" s="28">
        <v>0.95</v>
      </c>
      <c r="H43" s="28">
        <v>0.95</v>
      </c>
      <c r="I43" s="4">
        <f>(G43-E43)/E43</f>
        <v>0.13095238095238093</v>
      </c>
      <c r="J43" s="4">
        <f>(H43-E43)/E43</f>
        <v>0.13095238095238093</v>
      </c>
      <c r="K43" s="3">
        <f t="shared" si="0"/>
        <v>1</v>
      </c>
      <c r="L43" s="3">
        <f t="shared" si="1"/>
        <v>1</v>
      </c>
    </row>
    <row r="44" spans="1:12" ht="12.75" customHeight="1" thickBot="1">
      <c r="A44" s="26">
        <v>44581</v>
      </c>
      <c r="B44" s="16">
        <v>0.375</v>
      </c>
      <c r="C44" s="17" t="s">
        <v>64</v>
      </c>
      <c r="D44" s="17" t="s">
        <v>17</v>
      </c>
      <c r="E44" s="21">
        <v>36.54</v>
      </c>
      <c r="F44" s="31">
        <v>35.93</v>
      </c>
      <c r="G44" s="27">
        <v>39.19</v>
      </c>
      <c r="H44" s="27">
        <v>40.369999999999997</v>
      </c>
      <c r="I44" s="4">
        <f>(G44-E44)/E44</f>
        <v>7.252326217843455E-2</v>
      </c>
      <c r="J44" s="4">
        <f>(H44-E44)/E44</f>
        <v>0.10481663929939787</v>
      </c>
      <c r="K44" s="3">
        <f t="shared" si="0"/>
        <v>1</v>
      </c>
      <c r="L44" s="3">
        <f t="shared" si="1"/>
        <v>1</v>
      </c>
    </row>
    <row r="45" spans="1:12" ht="17.25" customHeight="1" thickBot="1">
      <c r="A45" s="26">
        <v>44582</v>
      </c>
      <c r="B45" s="16">
        <v>0.66666666666666663</v>
      </c>
      <c r="C45" s="17" t="s">
        <v>52</v>
      </c>
      <c r="D45" s="17" t="s">
        <v>17</v>
      </c>
      <c r="E45" s="21">
        <v>131.97999999999999</v>
      </c>
      <c r="F45" s="21">
        <v>132.16</v>
      </c>
      <c r="G45" s="18">
        <v>133.25</v>
      </c>
      <c r="H45" s="21">
        <v>138.30000000000001</v>
      </c>
      <c r="I45" s="4">
        <f>(G45-E45)/E45</f>
        <v>9.6226701015306136E-3</v>
      </c>
      <c r="J45" s="4">
        <f>(H45-E45)/E45</f>
        <v>4.7886043339900153E-2</v>
      </c>
      <c r="K45" s="3">
        <f t="shared" si="0"/>
        <v>1</v>
      </c>
      <c r="L45" s="3">
        <f t="shared" si="1"/>
        <v>1</v>
      </c>
    </row>
    <row r="46" spans="1:12" ht="12.75" customHeight="1" thickBot="1">
      <c r="A46" s="26">
        <v>44585</v>
      </c>
      <c r="B46" s="16">
        <v>0.25</v>
      </c>
      <c r="C46" s="17" t="s">
        <v>45</v>
      </c>
      <c r="D46" s="17" t="s">
        <v>17</v>
      </c>
      <c r="E46" s="23">
        <v>2.4300000000000002</v>
      </c>
      <c r="F46" s="23">
        <v>2.5099999999999998</v>
      </c>
      <c r="G46" s="23">
        <v>2.64</v>
      </c>
      <c r="H46" s="23">
        <v>2.64</v>
      </c>
      <c r="I46" s="4">
        <f>(G46-E46)/E46</f>
        <v>8.6419753086419734E-2</v>
      </c>
      <c r="J46" s="4">
        <f>(H46-E46)/E46</f>
        <v>8.6419753086419734E-2</v>
      </c>
      <c r="K46" s="3">
        <f t="shared" si="0"/>
        <v>1</v>
      </c>
      <c r="L46" s="3">
        <f t="shared" si="1"/>
        <v>1</v>
      </c>
    </row>
    <row r="47" spans="1:12" ht="16.5" customHeight="1" thickBot="1">
      <c r="A47" s="26">
        <v>44585</v>
      </c>
      <c r="B47" s="16">
        <v>0.2951388888888889</v>
      </c>
      <c r="C47" s="17" t="s">
        <v>65</v>
      </c>
      <c r="D47" s="17" t="s">
        <v>17</v>
      </c>
      <c r="E47" s="21">
        <v>29.88</v>
      </c>
      <c r="F47" s="23">
        <v>31.4</v>
      </c>
      <c r="G47" s="28">
        <v>31.57</v>
      </c>
      <c r="H47" s="28">
        <v>32.89</v>
      </c>
      <c r="I47" s="4">
        <f>(G47-E47)/E47</f>
        <v>5.6559571619812628E-2</v>
      </c>
      <c r="J47" s="4">
        <f>(H47-E47)/E47</f>
        <v>0.10073627844712188</v>
      </c>
      <c r="K47" s="3">
        <f t="shared" si="0"/>
        <v>1</v>
      </c>
      <c r="L47" s="3">
        <f t="shared" si="1"/>
        <v>1</v>
      </c>
    </row>
    <row r="48" spans="1:12" ht="14.25" customHeight="1" thickBot="1">
      <c r="A48" s="26">
        <v>44585</v>
      </c>
      <c r="B48" s="16">
        <v>0.33333333333333331</v>
      </c>
      <c r="C48" s="17" t="s">
        <v>66</v>
      </c>
      <c r="D48" s="17" t="s">
        <v>17</v>
      </c>
      <c r="E48" s="27">
        <v>5.23</v>
      </c>
      <c r="F48" s="30">
        <v>5.43</v>
      </c>
      <c r="G48" s="27">
        <v>5.48</v>
      </c>
      <c r="H48" s="27">
        <v>5.91</v>
      </c>
      <c r="I48" s="4">
        <f>(G48-E48)/E48</f>
        <v>4.780114722753346E-2</v>
      </c>
      <c r="J48" s="4">
        <f>(H48-E48)/E48</f>
        <v>0.13001912045889094</v>
      </c>
      <c r="K48" s="3">
        <f t="shared" si="0"/>
        <v>1</v>
      </c>
      <c r="L48" s="3">
        <f t="shared" si="1"/>
        <v>1</v>
      </c>
    </row>
    <row r="49" spans="1:12" ht="12" customHeight="1" thickBot="1">
      <c r="A49" s="26">
        <v>44585</v>
      </c>
      <c r="B49" s="16">
        <v>0.29166666666666669</v>
      </c>
      <c r="C49" s="17" t="s">
        <v>67</v>
      </c>
      <c r="D49" s="25" t="s">
        <v>17</v>
      </c>
      <c r="E49" s="27">
        <v>8.3000000000000007</v>
      </c>
      <c r="F49" s="30">
        <v>8.74</v>
      </c>
      <c r="G49" s="27">
        <v>9.0299999999999994</v>
      </c>
      <c r="H49" s="27">
        <v>9.0299999999999994</v>
      </c>
      <c r="I49" s="4">
        <f>(G49-E49)/E49</f>
        <v>8.7951807228915491E-2</v>
      </c>
      <c r="J49" s="4">
        <f>(H49-E49)/E49</f>
        <v>8.7951807228915491E-2</v>
      </c>
      <c r="K49" s="3">
        <f t="shared" si="0"/>
        <v>1</v>
      </c>
      <c r="L49" s="3">
        <f t="shared" si="1"/>
        <v>1</v>
      </c>
    </row>
    <row r="50" spans="1:12" ht="15" customHeight="1" thickBot="1">
      <c r="A50" s="26">
        <v>44585</v>
      </c>
      <c r="B50" s="16">
        <v>0.25</v>
      </c>
      <c r="C50" s="17" t="s">
        <v>68</v>
      </c>
      <c r="D50" s="17" t="s">
        <v>17</v>
      </c>
      <c r="E50" s="30">
        <v>5.48</v>
      </c>
      <c r="F50" s="23">
        <v>6.09</v>
      </c>
      <c r="G50" s="23">
        <v>6.17</v>
      </c>
      <c r="H50" s="23">
        <v>6.17</v>
      </c>
      <c r="I50" s="4">
        <f>(G50-E50)/E50</f>
        <v>0.12591240875912399</v>
      </c>
      <c r="J50" s="4">
        <f>(H50-E50)/E50</f>
        <v>0.12591240875912399</v>
      </c>
      <c r="K50" s="3">
        <f t="shared" si="0"/>
        <v>1</v>
      </c>
      <c r="L50" s="3">
        <f t="shared" si="1"/>
        <v>1</v>
      </c>
    </row>
    <row r="51" spans="1:12" ht="15.75" customHeight="1" thickBot="1">
      <c r="A51" s="26">
        <v>44592</v>
      </c>
      <c r="B51" s="16">
        <v>0.29166666666666669</v>
      </c>
      <c r="C51" s="17" t="s">
        <v>69</v>
      </c>
      <c r="D51" s="17" t="s">
        <v>17</v>
      </c>
      <c r="E51" s="23">
        <v>7.2</v>
      </c>
      <c r="F51" s="23">
        <v>8.07</v>
      </c>
      <c r="G51" s="23">
        <v>8.1</v>
      </c>
      <c r="H51" s="28">
        <v>8.26</v>
      </c>
      <c r="I51" s="4">
        <f>(G51-E51)/E51</f>
        <v>0.12499999999999992</v>
      </c>
      <c r="J51" s="4">
        <f>(H51-E51)/E51</f>
        <v>0.14722222222222217</v>
      </c>
      <c r="K51" s="3">
        <f t="shared" si="0"/>
        <v>1</v>
      </c>
      <c r="L51" s="3">
        <f t="shared" si="1"/>
        <v>1</v>
      </c>
    </row>
    <row r="52" spans="1:12" ht="14.25" customHeight="1" thickBot="1">
      <c r="A52" s="26">
        <v>44592</v>
      </c>
      <c r="B52" s="16">
        <v>0.29166666666666669</v>
      </c>
      <c r="C52" s="17" t="s">
        <v>70</v>
      </c>
      <c r="D52" s="17" t="s">
        <v>17</v>
      </c>
      <c r="E52" s="23">
        <v>7.18</v>
      </c>
      <c r="F52" s="23">
        <v>7.95</v>
      </c>
      <c r="G52" s="27">
        <v>8.0500000000000007</v>
      </c>
      <c r="H52" s="27">
        <v>8.93</v>
      </c>
      <c r="I52" s="4">
        <f>(G52-E52)/E52</f>
        <v>0.12116991643454053</v>
      </c>
      <c r="J52" s="4">
        <f>(H52-E52)/E52</f>
        <v>0.24373259052924792</v>
      </c>
      <c r="K52" s="3">
        <f t="shared" si="0"/>
        <v>1</v>
      </c>
      <c r="L52" s="3">
        <f t="shared" si="1"/>
        <v>1</v>
      </c>
    </row>
    <row r="53" spans="1:12" ht="15.75" customHeight="1" thickBot="1">
      <c r="A53" s="26">
        <v>44566</v>
      </c>
      <c r="B53" s="16">
        <v>0.37524305555555554</v>
      </c>
      <c r="C53" s="17" t="s">
        <v>44</v>
      </c>
      <c r="D53" s="17" t="s">
        <v>41</v>
      </c>
      <c r="E53" s="19">
        <v>23.94</v>
      </c>
      <c r="F53" s="22">
        <v>24.31</v>
      </c>
      <c r="G53" s="22">
        <v>25.69</v>
      </c>
      <c r="H53" s="22">
        <v>26.74</v>
      </c>
      <c r="I53" s="4">
        <f>(G53-E53)/E53</f>
        <v>7.3099415204678359E-2</v>
      </c>
      <c r="J53" s="4">
        <f>(H53-E53)/E53</f>
        <v>0.11695906432748525</v>
      </c>
      <c r="K53" s="3">
        <f t="shared" si="0"/>
        <v>1</v>
      </c>
      <c r="L53" s="3">
        <f t="shared" si="1"/>
        <v>1</v>
      </c>
    </row>
    <row r="54" spans="1:12" ht="13.5" customHeight="1" thickBot="1">
      <c r="A54" s="26">
        <v>44572</v>
      </c>
      <c r="B54" s="16">
        <v>0.33333333333333331</v>
      </c>
      <c r="C54" s="17" t="s">
        <v>71</v>
      </c>
      <c r="D54" s="25" t="s">
        <v>41</v>
      </c>
      <c r="E54" s="27">
        <v>23.51</v>
      </c>
      <c r="F54" s="27">
        <v>24.12</v>
      </c>
      <c r="G54" s="27">
        <v>24.67</v>
      </c>
      <c r="H54" s="27">
        <v>24.99</v>
      </c>
      <c r="I54" s="4">
        <f>(G54-E54)/E54</f>
        <v>4.9340706082518081E-2</v>
      </c>
      <c r="J54" s="4">
        <f>(H54-E54)/E54</f>
        <v>6.2951935346660853E-2</v>
      </c>
      <c r="K54" s="3">
        <f t="shared" si="0"/>
        <v>1</v>
      </c>
      <c r="L54" s="3">
        <f t="shared" si="1"/>
        <v>1</v>
      </c>
    </row>
    <row r="55" spans="1:12" ht="12.75" customHeight="1" thickBot="1">
      <c r="A55" s="26">
        <v>44587</v>
      </c>
      <c r="B55" s="16">
        <v>0.67708333333333337</v>
      </c>
      <c r="C55" s="17" t="s">
        <v>72</v>
      </c>
      <c r="D55" s="25" t="s">
        <v>41</v>
      </c>
      <c r="E55" s="29">
        <v>176.9</v>
      </c>
      <c r="F55" s="27">
        <v>171.57</v>
      </c>
      <c r="G55" s="27">
        <v>178</v>
      </c>
      <c r="H55" s="27">
        <v>184.63</v>
      </c>
      <c r="I55" s="4">
        <f>(G55-E55)/E55</f>
        <v>6.2182023742226927E-3</v>
      </c>
      <c r="J55" s="4">
        <f>(H55-E55)/E55</f>
        <v>4.3697003957037815E-2</v>
      </c>
      <c r="K55" s="3">
        <f t="shared" si="0"/>
        <v>1</v>
      </c>
      <c r="L55" s="3">
        <f t="shared" si="1"/>
        <v>1</v>
      </c>
    </row>
    <row r="56" spans="1:12" ht="12.75" customHeight="1" thickBot="1">
      <c r="A56" s="26">
        <v>44564</v>
      </c>
      <c r="B56" s="16">
        <v>0.6875</v>
      </c>
      <c r="C56" s="17" t="s">
        <v>73</v>
      </c>
      <c r="D56" s="25" t="s">
        <v>27</v>
      </c>
      <c r="E56" s="22">
        <v>38.049999999999997</v>
      </c>
      <c r="F56" s="22">
        <v>39.51</v>
      </c>
      <c r="G56" s="22">
        <v>39.65</v>
      </c>
      <c r="H56" s="22">
        <v>41.09</v>
      </c>
      <c r="I56" s="4">
        <f>(G56-E56)/E56</f>
        <v>4.2049934296977703E-2</v>
      </c>
      <c r="J56" s="4">
        <f>(H56-E56)/E56</f>
        <v>7.9894875164257723E-2</v>
      </c>
      <c r="K56" s="3">
        <f t="shared" si="0"/>
        <v>1</v>
      </c>
      <c r="L56" s="3">
        <f t="shared" si="1"/>
        <v>1</v>
      </c>
    </row>
    <row r="57" spans="1:12" ht="15.75" thickBot="1">
      <c r="A57" s="26">
        <v>44565</v>
      </c>
      <c r="B57" s="16">
        <v>0.33333333333333331</v>
      </c>
      <c r="C57" s="17" t="s">
        <v>74</v>
      </c>
      <c r="D57" s="25" t="s">
        <v>27</v>
      </c>
      <c r="E57" s="22">
        <v>0.878</v>
      </c>
      <c r="F57" s="22">
        <v>0.83099999999999996</v>
      </c>
      <c r="G57" s="22">
        <v>0.88700000000000001</v>
      </c>
      <c r="H57" s="27">
        <v>0.88700000000000001</v>
      </c>
      <c r="I57" s="4">
        <f>(G57-E57)/E57</f>
        <v>1.0250569476082013E-2</v>
      </c>
      <c r="J57" s="4">
        <f>(H57-E57)/E57</f>
        <v>1.0250569476082013E-2</v>
      </c>
      <c r="K57" s="3">
        <f t="shared" si="0"/>
        <v>1</v>
      </c>
      <c r="L57" s="3">
        <f t="shared" si="1"/>
        <v>1</v>
      </c>
    </row>
    <row r="58" spans="1:12" ht="15.75" thickBot="1">
      <c r="A58" s="26">
        <v>44565</v>
      </c>
      <c r="B58" s="16">
        <v>0.4375</v>
      </c>
      <c r="C58" s="17" t="s">
        <v>75</v>
      </c>
      <c r="D58" s="25" t="s">
        <v>27</v>
      </c>
      <c r="E58" s="22">
        <v>186.04</v>
      </c>
      <c r="F58" s="22">
        <v>189.49</v>
      </c>
      <c r="G58" s="22">
        <v>192.59</v>
      </c>
      <c r="H58" s="29">
        <v>196.9</v>
      </c>
      <c r="I58" s="4">
        <f>(G58-E58)/E58</f>
        <v>3.5207482261879225E-2</v>
      </c>
      <c r="J58" s="4">
        <f>(H58-E58)/E58</f>
        <v>5.8374543109008893E-2</v>
      </c>
      <c r="K58" s="3">
        <f t="shared" si="0"/>
        <v>1</v>
      </c>
      <c r="L58" s="3">
        <f t="shared" si="1"/>
        <v>1</v>
      </c>
    </row>
    <row r="59" spans="1:12" ht="12.75" customHeight="1" thickBot="1">
      <c r="A59" s="26">
        <v>44566</v>
      </c>
      <c r="B59" s="16">
        <v>0.36458333333333331</v>
      </c>
      <c r="C59" s="17" t="s">
        <v>76</v>
      </c>
      <c r="D59" s="25" t="s">
        <v>27</v>
      </c>
      <c r="E59" s="22">
        <v>66.95</v>
      </c>
      <c r="F59" s="22">
        <v>66.95</v>
      </c>
      <c r="G59" s="27">
        <v>70.099999999999994</v>
      </c>
      <c r="H59" s="27">
        <v>70.099999999999994</v>
      </c>
      <c r="I59" s="4">
        <f>(G59-E59)/E59</f>
        <v>4.7050037341299346E-2</v>
      </c>
      <c r="J59" s="4">
        <f>(H59-E59)/E59</f>
        <v>4.7050037341299346E-2</v>
      </c>
      <c r="K59" s="3">
        <f t="shared" si="0"/>
        <v>1</v>
      </c>
      <c r="L59" s="3">
        <f t="shared" si="1"/>
        <v>1</v>
      </c>
    </row>
    <row r="60" spans="1:12" ht="13.5" customHeight="1" thickBot="1">
      <c r="A60" s="26">
        <v>44566</v>
      </c>
      <c r="B60" s="16">
        <v>0.41666666666666669</v>
      </c>
      <c r="C60" s="17" t="s">
        <v>77</v>
      </c>
      <c r="D60" s="25" t="s">
        <v>27</v>
      </c>
      <c r="E60" s="22">
        <v>1.3</v>
      </c>
      <c r="F60" s="22">
        <v>1.22</v>
      </c>
      <c r="G60" s="29">
        <v>1.5</v>
      </c>
      <c r="H60" s="29">
        <v>1.5</v>
      </c>
      <c r="I60" s="4">
        <f>(G60-E60)/E60</f>
        <v>0.1538461538461538</v>
      </c>
      <c r="J60" s="4">
        <f>(H60-E60)/E60</f>
        <v>0.1538461538461538</v>
      </c>
      <c r="K60" s="3">
        <f t="shared" si="0"/>
        <v>1</v>
      </c>
      <c r="L60" s="3">
        <f t="shared" si="1"/>
        <v>1</v>
      </c>
    </row>
    <row r="61" spans="1:12" ht="13.5" customHeight="1" thickBot="1">
      <c r="A61" s="26">
        <v>44567</v>
      </c>
      <c r="B61" s="16">
        <v>0.33333333333333331</v>
      </c>
      <c r="C61" s="17" t="s">
        <v>78</v>
      </c>
      <c r="D61" s="25" t="s">
        <v>27</v>
      </c>
      <c r="E61" s="29">
        <v>12.12</v>
      </c>
      <c r="F61" s="29">
        <v>11.41</v>
      </c>
      <c r="G61" s="29">
        <v>12.11</v>
      </c>
      <c r="H61" s="29">
        <v>12.11</v>
      </c>
      <c r="I61" s="4">
        <f>(G61-E61)/E61</f>
        <v>-8.2508250825080753E-4</v>
      </c>
      <c r="J61" s="4">
        <f>(H61-E61)/E61</f>
        <v>-8.2508250825080753E-4</v>
      </c>
      <c r="K61" s="3">
        <f t="shared" si="0"/>
        <v>0</v>
      </c>
      <c r="L61" s="3">
        <f t="shared" si="1"/>
        <v>0</v>
      </c>
    </row>
    <row r="62" spans="1:12" s="6" customFormat="1" ht="28.5" customHeight="1" thickBot="1">
      <c r="A62" s="26">
        <v>44571</v>
      </c>
      <c r="B62" s="16">
        <v>0.31597222222222221</v>
      </c>
      <c r="C62" s="17" t="s">
        <v>79</v>
      </c>
      <c r="D62" s="25" t="s">
        <v>27</v>
      </c>
      <c r="E62" s="27">
        <v>33.18</v>
      </c>
      <c r="F62" s="22">
        <v>33.6</v>
      </c>
      <c r="G62" s="27">
        <v>33.6</v>
      </c>
      <c r="H62" s="27">
        <v>33.78</v>
      </c>
      <c r="I62" s="4">
        <f>(G62-E62)/E62</f>
        <v>1.2658227848101318E-2</v>
      </c>
      <c r="J62" s="4">
        <f>(H62-E62)/E62</f>
        <v>1.8083182640144708E-2</v>
      </c>
      <c r="K62" s="3">
        <f t="shared" si="0"/>
        <v>1</v>
      </c>
      <c r="L62" s="3">
        <f t="shared" si="1"/>
        <v>1</v>
      </c>
    </row>
    <row r="63" spans="1:12" ht="24.75" customHeight="1" thickBot="1">
      <c r="A63" s="26">
        <v>44571</v>
      </c>
      <c r="B63" s="16">
        <v>0.33333333333333331</v>
      </c>
      <c r="C63" s="17" t="s">
        <v>80</v>
      </c>
      <c r="D63" s="25" t="s">
        <v>27</v>
      </c>
      <c r="E63" s="29">
        <v>10.37</v>
      </c>
      <c r="F63" s="22">
        <v>10.24</v>
      </c>
      <c r="G63" s="29">
        <v>10.41</v>
      </c>
      <c r="H63" s="29">
        <v>10.99</v>
      </c>
      <c r="I63" s="4">
        <f>(G63-E63)/E63</f>
        <v>3.8572806171649882E-3</v>
      </c>
      <c r="J63" s="4">
        <f>(H63-E63)/E63</f>
        <v>5.9787849566056032E-2</v>
      </c>
      <c r="K63" s="3">
        <f t="shared" si="0"/>
        <v>1</v>
      </c>
      <c r="L63" s="3">
        <f t="shared" si="1"/>
        <v>1</v>
      </c>
    </row>
    <row r="64" spans="1:12" ht="25.5" customHeight="1" thickBot="1">
      <c r="A64" s="26">
        <v>44571</v>
      </c>
      <c r="B64" s="16">
        <v>0.29166666666666669</v>
      </c>
      <c r="C64" s="17" t="s">
        <v>81</v>
      </c>
      <c r="D64" s="25" t="s">
        <v>27</v>
      </c>
      <c r="E64" s="22">
        <v>6.84</v>
      </c>
      <c r="F64" s="22">
        <v>6.73</v>
      </c>
      <c r="G64" s="22">
        <v>6.91</v>
      </c>
      <c r="H64" s="22">
        <v>7.36</v>
      </c>
      <c r="I64" s="4">
        <f>(G64-E64)/E64</f>
        <v>1.0233918128655012E-2</v>
      </c>
      <c r="J64" s="4">
        <f>(H64-E64)/E64</f>
        <v>7.6023391812865562E-2</v>
      </c>
      <c r="K64" s="3">
        <f t="shared" si="0"/>
        <v>1</v>
      </c>
      <c r="L64" s="3">
        <f t="shared" si="1"/>
        <v>1</v>
      </c>
    </row>
    <row r="65" spans="1:12" ht="28.5" customHeight="1" thickBot="1">
      <c r="A65" s="26">
        <v>44572</v>
      </c>
      <c r="B65" s="16">
        <v>0.31180555555555556</v>
      </c>
      <c r="C65" s="17" t="s">
        <v>82</v>
      </c>
      <c r="D65" s="25" t="s">
        <v>27</v>
      </c>
      <c r="E65" s="27">
        <v>30.3</v>
      </c>
      <c r="F65" s="27">
        <v>31.06</v>
      </c>
      <c r="G65" s="27">
        <v>31.44</v>
      </c>
      <c r="H65" s="27">
        <v>36.479999999999997</v>
      </c>
      <c r="I65" s="4">
        <f>(G65-E65)/E65</f>
        <v>3.7623762376237643E-2</v>
      </c>
      <c r="J65" s="4">
        <f>(H65-E65)/E65</f>
        <v>0.20396039603960384</v>
      </c>
      <c r="K65" s="3">
        <f t="shared" si="0"/>
        <v>1</v>
      </c>
      <c r="L65" s="3">
        <f t="shared" si="1"/>
        <v>1</v>
      </c>
    </row>
    <row r="66" spans="1:12" ht="27" customHeight="1" thickBot="1">
      <c r="A66" s="26">
        <v>44572</v>
      </c>
      <c r="B66" s="16">
        <v>0.35416666666666669</v>
      </c>
      <c r="C66" s="17" t="s">
        <v>83</v>
      </c>
      <c r="D66" s="25" t="s">
        <v>27</v>
      </c>
      <c r="E66" s="27">
        <v>1.04</v>
      </c>
      <c r="F66" s="27">
        <v>1.08</v>
      </c>
      <c r="G66" s="27">
        <v>1.08</v>
      </c>
      <c r="H66" s="27">
        <v>1.08</v>
      </c>
      <c r="I66" s="4">
        <f>(G66-E66)/E66</f>
        <v>3.8461538461538491E-2</v>
      </c>
      <c r="J66" s="4">
        <f>(H66-E66)/E66</f>
        <v>3.8461538461538491E-2</v>
      </c>
      <c r="K66" s="3">
        <f t="shared" si="0"/>
        <v>1</v>
      </c>
      <c r="L66" s="3">
        <f t="shared" si="1"/>
        <v>1</v>
      </c>
    </row>
    <row r="67" spans="1:12" ht="25.5" customHeight="1" thickBot="1">
      <c r="A67" s="26">
        <v>44572</v>
      </c>
      <c r="B67" s="16">
        <v>0.375</v>
      </c>
      <c r="C67" s="17" t="s">
        <v>84</v>
      </c>
      <c r="D67" s="25" t="s">
        <v>27</v>
      </c>
      <c r="E67" s="27">
        <v>9.06</v>
      </c>
      <c r="F67" s="27">
        <v>9.65</v>
      </c>
      <c r="G67" s="27">
        <v>10</v>
      </c>
      <c r="H67" s="27">
        <v>10</v>
      </c>
      <c r="I67" s="4">
        <f>(G67-E67)/E67</f>
        <v>0.10375275938189839</v>
      </c>
      <c r="J67" s="4">
        <f>(H67-E67)/E67</f>
        <v>0.10375275938189839</v>
      </c>
      <c r="K67" s="3">
        <f t="shared" si="0"/>
        <v>1</v>
      </c>
      <c r="L67" s="3">
        <f t="shared" si="1"/>
        <v>1</v>
      </c>
    </row>
    <row r="68" spans="1:12" ht="26.25" customHeight="1" thickBot="1">
      <c r="A68" s="26">
        <v>44573</v>
      </c>
      <c r="B68" s="16">
        <v>0.36458333333333331</v>
      </c>
      <c r="C68" s="17" t="s">
        <v>76</v>
      </c>
      <c r="D68" s="25" t="s">
        <v>27</v>
      </c>
      <c r="E68" s="27">
        <v>64.53</v>
      </c>
      <c r="F68" s="27">
        <v>64.650000000000006</v>
      </c>
      <c r="G68" s="27">
        <v>66.28</v>
      </c>
      <c r="H68" s="27">
        <v>66.28</v>
      </c>
      <c r="I68" s="4">
        <f>(G68-E68)/E68</f>
        <v>2.7119169378583604E-2</v>
      </c>
      <c r="J68" s="4">
        <f>(H68-E68)/E68</f>
        <v>2.7119169378583604E-2</v>
      </c>
      <c r="K68" s="3">
        <f t="shared" si="0"/>
        <v>1</v>
      </c>
      <c r="L68" s="3">
        <f t="shared" si="1"/>
        <v>1</v>
      </c>
    </row>
    <row r="69" spans="1:12" ht="30" customHeight="1" thickBot="1">
      <c r="A69" s="26">
        <v>44573</v>
      </c>
      <c r="B69" s="16">
        <v>0.41666666666666669</v>
      </c>
      <c r="C69" s="17" t="s">
        <v>77</v>
      </c>
      <c r="D69" s="25" t="s">
        <v>27</v>
      </c>
      <c r="E69" s="27">
        <v>1.28</v>
      </c>
      <c r="F69" s="27">
        <v>1.31</v>
      </c>
      <c r="G69" s="27">
        <v>1.34</v>
      </c>
      <c r="H69" s="27">
        <v>1.34</v>
      </c>
      <c r="I69" s="4">
        <f>(G69-E69)/E69</f>
        <v>4.6875000000000042E-2</v>
      </c>
      <c r="J69" s="4">
        <f>(H69-E69)/E69</f>
        <v>4.6875000000000042E-2</v>
      </c>
      <c r="K69" s="3">
        <f t="shared" si="0"/>
        <v>1</v>
      </c>
      <c r="L69" s="3">
        <f t="shared" si="1"/>
        <v>1</v>
      </c>
    </row>
    <row r="70" spans="1:12" ht="30" customHeight="1" thickBot="1">
      <c r="A70" s="26">
        <v>44574</v>
      </c>
      <c r="B70" s="16">
        <v>0.33333333333333331</v>
      </c>
      <c r="C70" s="17" t="s">
        <v>85</v>
      </c>
      <c r="D70" s="25" t="s">
        <v>27</v>
      </c>
      <c r="E70" s="27">
        <v>71.55</v>
      </c>
      <c r="F70" s="27">
        <v>70.27</v>
      </c>
      <c r="G70" s="27">
        <v>72.45</v>
      </c>
      <c r="H70" s="27">
        <v>72.45</v>
      </c>
      <c r="I70" s="4">
        <f>(G70-E70)/E70</f>
        <v>1.2578616352201338E-2</v>
      </c>
      <c r="J70" s="4">
        <f>(H70-E70)/E70</f>
        <v>1.2578616352201338E-2</v>
      </c>
      <c r="K70" s="3">
        <f t="shared" si="0"/>
        <v>1</v>
      </c>
      <c r="L70" s="3">
        <f t="shared" si="1"/>
        <v>1</v>
      </c>
    </row>
    <row r="71" spans="1:12" ht="24.75" customHeight="1" thickBot="1">
      <c r="A71" s="26">
        <v>44579</v>
      </c>
      <c r="B71" s="16">
        <v>0.25</v>
      </c>
      <c r="C71" s="17" t="s">
        <v>42</v>
      </c>
      <c r="D71" s="25" t="s">
        <v>27</v>
      </c>
      <c r="E71" s="27">
        <v>47.85</v>
      </c>
      <c r="F71" s="27">
        <v>47.16</v>
      </c>
      <c r="G71" s="27">
        <v>47.32</v>
      </c>
      <c r="H71" s="27">
        <v>47.69</v>
      </c>
      <c r="I71" s="4">
        <f>(G71-E71)/E71</f>
        <v>-1.1076280041797306E-2</v>
      </c>
      <c r="J71" s="4">
        <f>(H71-E71)/E71</f>
        <v>-3.343782654127559E-3</v>
      </c>
      <c r="K71" s="3">
        <f t="shared" si="0"/>
        <v>0</v>
      </c>
      <c r="L71" s="3">
        <f t="shared" si="1"/>
        <v>0</v>
      </c>
    </row>
    <row r="72" spans="1:12" ht="25.5" customHeight="1" thickBot="1">
      <c r="A72" s="26">
        <v>44580</v>
      </c>
      <c r="B72" s="16">
        <v>0.33333333333333331</v>
      </c>
      <c r="C72" s="17" t="s">
        <v>86</v>
      </c>
      <c r="D72" s="25" t="s">
        <v>27</v>
      </c>
      <c r="E72" s="27">
        <v>3.77</v>
      </c>
      <c r="F72" s="27">
        <v>3.94</v>
      </c>
      <c r="G72" s="27">
        <v>4.04</v>
      </c>
      <c r="H72" s="27">
        <v>4.08</v>
      </c>
      <c r="I72" s="4">
        <f>(G72-E72)/E72</f>
        <v>7.161803713527852E-2</v>
      </c>
      <c r="J72" s="4">
        <f>(H72-E72)/E72</f>
        <v>8.2228116710875349E-2</v>
      </c>
      <c r="K72" s="3">
        <f t="shared" si="0"/>
        <v>1</v>
      </c>
      <c r="L72" s="3">
        <f t="shared" si="1"/>
        <v>1</v>
      </c>
    </row>
    <row r="73" spans="1:12" ht="23.25" customHeight="1" thickBot="1">
      <c r="A73" s="26">
        <v>44580</v>
      </c>
      <c r="B73" s="16">
        <v>0.66666666666666663</v>
      </c>
      <c r="C73" s="17" t="s">
        <v>42</v>
      </c>
      <c r="D73" s="25" t="s">
        <v>27</v>
      </c>
      <c r="E73" s="27">
        <v>46.87</v>
      </c>
      <c r="F73" s="27">
        <v>45.71</v>
      </c>
      <c r="G73" s="27">
        <v>47.24</v>
      </c>
      <c r="H73" s="27">
        <v>47.24</v>
      </c>
      <c r="I73" s="4">
        <f>(G73-E73)/E73</f>
        <v>7.8941753787071592E-3</v>
      </c>
      <c r="J73" s="4">
        <f>(H73-E73)/E73</f>
        <v>7.8941753787071592E-3</v>
      </c>
      <c r="K73" s="3">
        <f t="shared" si="0"/>
        <v>1</v>
      </c>
      <c r="L73" s="3">
        <f t="shared" si="1"/>
        <v>1</v>
      </c>
    </row>
    <row r="74" spans="1:12" ht="24.75" customHeight="1" thickBot="1">
      <c r="A74" s="26">
        <v>44581</v>
      </c>
      <c r="B74" s="16">
        <v>0.33888888888888885</v>
      </c>
      <c r="C74" s="17" t="s">
        <v>87</v>
      </c>
      <c r="D74" s="17" t="s">
        <v>27</v>
      </c>
      <c r="E74" s="27">
        <v>12.1</v>
      </c>
      <c r="F74" s="27">
        <v>12.05</v>
      </c>
      <c r="G74" s="27">
        <v>12.39</v>
      </c>
      <c r="H74" s="27">
        <v>12.39</v>
      </c>
      <c r="I74" s="4">
        <f>(G74-E74)/E74</f>
        <v>2.3966942148760408E-2</v>
      </c>
      <c r="J74" s="4">
        <f>(H74-E74)/E74</f>
        <v>2.3966942148760408E-2</v>
      </c>
      <c r="K74" s="3">
        <f t="shared" si="0"/>
        <v>1</v>
      </c>
      <c r="L74" s="3">
        <f t="shared" si="1"/>
        <v>1</v>
      </c>
    </row>
    <row r="75" spans="1:12" ht="24.75" customHeight="1" thickBot="1">
      <c r="A75" s="26">
        <v>44582</v>
      </c>
      <c r="B75" s="16">
        <v>0.47916666666666669</v>
      </c>
      <c r="C75" s="17" t="s">
        <v>88</v>
      </c>
      <c r="D75" s="25" t="s">
        <v>27</v>
      </c>
      <c r="E75" s="27">
        <v>9.85</v>
      </c>
      <c r="F75" s="27">
        <v>9.94</v>
      </c>
      <c r="G75" s="29">
        <v>10.06</v>
      </c>
      <c r="H75" s="27">
        <v>10.23</v>
      </c>
      <c r="I75" s="4">
        <f>(G75-E75)/E75</f>
        <v>2.131979695431481E-2</v>
      </c>
      <c r="J75" s="4">
        <f>(H75-E75)/E75</f>
        <v>3.8578680203045765E-2</v>
      </c>
      <c r="K75" s="3">
        <f t="shared" si="0"/>
        <v>1</v>
      </c>
      <c r="L75" s="3">
        <f t="shared" si="1"/>
        <v>1</v>
      </c>
    </row>
    <row r="76" spans="1:12" ht="15" customHeight="1" thickBot="1">
      <c r="A76" s="26">
        <v>44585</v>
      </c>
      <c r="B76" s="16">
        <v>0.29236111111111113</v>
      </c>
      <c r="C76" s="17" t="s">
        <v>89</v>
      </c>
      <c r="D76" s="25" t="s">
        <v>27</v>
      </c>
      <c r="E76" s="27">
        <v>414.27</v>
      </c>
      <c r="F76" s="27">
        <v>417.01</v>
      </c>
      <c r="G76" s="27">
        <v>417.16</v>
      </c>
      <c r="H76" s="27">
        <v>427</v>
      </c>
      <c r="I76" s="4">
        <f>(G76-E76)/E76</f>
        <v>6.9761266806673021E-3</v>
      </c>
      <c r="J76" s="4">
        <f>(H76-E76)/E76</f>
        <v>3.0728751780239986E-2</v>
      </c>
      <c r="K76" s="3">
        <f t="shared" si="0"/>
        <v>1</v>
      </c>
      <c r="L76" s="3">
        <f t="shared" si="1"/>
        <v>1</v>
      </c>
    </row>
    <row r="77" spans="1:12" ht="15" customHeight="1" thickBot="1">
      <c r="A77" s="26">
        <v>44587</v>
      </c>
      <c r="B77" s="16">
        <v>0.29166666666666669</v>
      </c>
      <c r="C77" s="17" t="s">
        <v>90</v>
      </c>
      <c r="D77" s="17" t="s">
        <v>27</v>
      </c>
      <c r="E77" s="28">
        <v>1.56</v>
      </c>
      <c r="F77" s="28">
        <v>1.53</v>
      </c>
      <c r="G77" s="28">
        <v>1.59</v>
      </c>
      <c r="H77" s="28">
        <v>1.59</v>
      </c>
      <c r="I77" s="4">
        <f>(G77-E77)/E77</f>
        <v>1.9230769230769246E-2</v>
      </c>
      <c r="J77" s="4">
        <f>(H77-E77)/E77</f>
        <v>1.9230769230769246E-2</v>
      </c>
      <c r="K77" s="3">
        <f t="shared" si="0"/>
        <v>1</v>
      </c>
      <c r="L77" s="3">
        <f t="shared" si="1"/>
        <v>1</v>
      </c>
    </row>
    <row r="78" spans="1:12" ht="15" customHeight="1" thickBot="1">
      <c r="A78" s="26">
        <v>44588</v>
      </c>
      <c r="B78" s="16">
        <v>0.33333333333333331</v>
      </c>
      <c r="C78" s="17" t="s">
        <v>91</v>
      </c>
      <c r="D78" s="25" t="s">
        <v>27</v>
      </c>
      <c r="E78" s="27">
        <v>3.49</v>
      </c>
      <c r="F78" s="27">
        <v>3.21</v>
      </c>
      <c r="G78" s="27">
        <v>3.49</v>
      </c>
      <c r="H78" s="27">
        <v>3.77</v>
      </c>
      <c r="I78" s="4">
        <f>(G78-E78)/E78</f>
        <v>0</v>
      </c>
      <c r="J78" s="4">
        <f>(H78-E78)/E78</f>
        <v>8.0229226361031455E-2</v>
      </c>
      <c r="K78" s="3">
        <f t="shared" si="0"/>
        <v>0</v>
      </c>
      <c r="L78" s="3">
        <f t="shared" si="1"/>
        <v>1</v>
      </c>
    </row>
    <row r="79" spans="1:12" ht="15.75" thickBot="1">
      <c r="A79" s="26">
        <v>44588</v>
      </c>
      <c r="B79" s="16">
        <v>0.67708333333333337</v>
      </c>
      <c r="C79" s="17" t="s">
        <v>92</v>
      </c>
      <c r="D79" s="25" t="s">
        <v>27</v>
      </c>
      <c r="E79" s="27">
        <v>54.63</v>
      </c>
      <c r="F79" s="27">
        <v>54.53</v>
      </c>
      <c r="G79" s="30">
        <v>54.56</v>
      </c>
      <c r="H79" s="27">
        <v>56.99</v>
      </c>
      <c r="I79" s="4">
        <f>(G79-E79)/E79</f>
        <v>-1.2813472451034282E-3</v>
      </c>
      <c r="J79" s="4">
        <f>(H79-E79)/E79</f>
        <v>4.3199707120629677E-2</v>
      </c>
      <c r="K79" s="3">
        <f t="shared" si="0"/>
        <v>0</v>
      </c>
      <c r="L79" s="3">
        <f t="shared" si="1"/>
        <v>1</v>
      </c>
    </row>
    <row r="80" spans="1:12" ht="15.75" thickBot="1">
      <c r="A80" s="26">
        <v>44588</v>
      </c>
      <c r="B80" s="16">
        <v>0.72916666666666663</v>
      </c>
      <c r="C80" s="17" t="s">
        <v>93</v>
      </c>
      <c r="D80" s="17" t="s">
        <v>27</v>
      </c>
      <c r="E80" s="28">
        <v>89.9</v>
      </c>
      <c r="F80" s="28">
        <v>92.1</v>
      </c>
      <c r="G80" s="28">
        <v>92.16</v>
      </c>
      <c r="H80" s="28">
        <v>99.16</v>
      </c>
      <c r="I80" s="4">
        <f>(G80-E80)/E80</f>
        <v>2.5139043381534935E-2</v>
      </c>
      <c r="J80" s="4">
        <f>(H80-E80)/E80</f>
        <v>0.10300333704115673</v>
      </c>
      <c r="K80" s="3">
        <f t="shared" si="0"/>
        <v>1</v>
      </c>
      <c r="L80" s="3">
        <f t="shared" si="1"/>
        <v>1</v>
      </c>
    </row>
    <row r="81" spans="1:12" ht="15" customHeight="1" thickBot="1">
      <c r="A81" s="26">
        <v>44589</v>
      </c>
      <c r="B81" s="16">
        <v>0.39444444444444443</v>
      </c>
      <c r="C81" s="17" t="s">
        <v>94</v>
      </c>
      <c r="D81" s="25" t="s">
        <v>27</v>
      </c>
      <c r="E81" s="27">
        <v>3.62</v>
      </c>
      <c r="F81" s="27">
        <v>3.62</v>
      </c>
      <c r="G81" s="27">
        <v>3.69</v>
      </c>
      <c r="H81" s="27">
        <v>3.97</v>
      </c>
      <c r="I81" s="4">
        <f>(G81-E81)/E81</f>
        <v>1.9337016574585589E-2</v>
      </c>
      <c r="J81" s="4">
        <f>(H81-E81)/E81</f>
        <v>9.6685082872928194E-2</v>
      </c>
      <c r="K81" s="3">
        <f t="shared" si="0"/>
        <v>1</v>
      </c>
      <c r="L81" s="3">
        <f t="shared" si="1"/>
        <v>1</v>
      </c>
    </row>
    <row r="82" spans="1:12" ht="15.75" thickBot="1">
      <c r="A82" s="26">
        <v>44592</v>
      </c>
      <c r="B82" s="16">
        <v>0.3125</v>
      </c>
      <c r="C82" s="17" t="s">
        <v>95</v>
      </c>
      <c r="D82" s="17" t="s">
        <v>27</v>
      </c>
      <c r="E82" s="28">
        <v>7.09</v>
      </c>
      <c r="F82" s="27">
        <v>7.75</v>
      </c>
      <c r="G82" s="27">
        <v>7.78</v>
      </c>
      <c r="H82" s="27">
        <v>7.99</v>
      </c>
      <c r="I82" s="4">
        <f>(G82-E82)/E82</f>
        <v>9.7320169252468322E-2</v>
      </c>
      <c r="J82" s="4">
        <f>(H82-E82)/E82</f>
        <v>0.1269393511988717</v>
      </c>
      <c r="K82" s="3">
        <f t="shared" si="0"/>
        <v>1</v>
      </c>
      <c r="L82" s="3">
        <f t="shared" si="1"/>
        <v>1</v>
      </c>
    </row>
    <row r="83" spans="1:12" ht="15.75" thickBot="1">
      <c r="A83" s="26">
        <v>44564</v>
      </c>
      <c r="B83" s="16">
        <v>0.66666666666666663</v>
      </c>
      <c r="C83" s="17" t="s">
        <v>96</v>
      </c>
      <c r="D83" s="25" t="s">
        <v>28</v>
      </c>
      <c r="E83" s="22">
        <v>5.88</v>
      </c>
      <c r="F83" s="22">
        <v>5.89</v>
      </c>
      <c r="G83" s="22">
        <v>6.11</v>
      </c>
      <c r="H83" s="22">
        <v>6.84</v>
      </c>
      <c r="I83" s="4">
        <f>(G83-E83)/E83</f>
        <v>3.9115646258503473E-2</v>
      </c>
      <c r="J83" s="4">
        <f>(H83-E83)/E83</f>
        <v>0.16326530612244897</v>
      </c>
      <c r="K83" s="3">
        <f t="shared" si="0"/>
        <v>1</v>
      </c>
      <c r="L83" s="3">
        <f t="shared" si="1"/>
        <v>1</v>
      </c>
    </row>
    <row r="84" spans="1:12" ht="15" customHeight="1" thickBot="1">
      <c r="A84" s="26">
        <v>44565</v>
      </c>
      <c r="B84" s="16">
        <v>0.28819444444444448</v>
      </c>
      <c r="C84" s="17" t="s">
        <v>97</v>
      </c>
      <c r="D84" s="25" t="s">
        <v>28</v>
      </c>
      <c r="E84" s="22">
        <v>52.52</v>
      </c>
      <c r="F84" s="22">
        <v>53.82</v>
      </c>
      <c r="G84" s="22">
        <v>54.64</v>
      </c>
      <c r="H84" s="22">
        <v>54.64</v>
      </c>
      <c r="I84" s="4">
        <f>(G84-E84)/E84</f>
        <v>4.0365575019040312E-2</v>
      </c>
      <c r="J84" s="4">
        <f>(H84-E84)/E84</f>
        <v>4.0365575019040312E-2</v>
      </c>
      <c r="K84" s="3">
        <f t="shared" si="0"/>
        <v>1</v>
      </c>
      <c r="L84" s="3">
        <f t="shared" si="1"/>
        <v>1</v>
      </c>
    </row>
    <row r="85" spans="1:12" ht="15.75" thickBot="1">
      <c r="A85" s="26">
        <v>44566</v>
      </c>
      <c r="B85" s="16">
        <v>0.66666666666666663</v>
      </c>
      <c r="C85" s="17" t="s">
        <v>98</v>
      </c>
      <c r="D85" s="25" t="s">
        <v>28</v>
      </c>
      <c r="E85" s="22">
        <v>403.97</v>
      </c>
      <c r="F85" s="22">
        <v>407.74</v>
      </c>
      <c r="G85" s="27">
        <v>413.21</v>
      </c>
      <c r="H85" s="27">
        <v>413.21</v>
      </c>
      <c r="I85" s="4">
        <f>(G85-E85)/E85</f>
        <v>2.2872985617743771E-2</v>
      </c>
      <c r="J85" s="4">
        <f>(H85-E85)/E85</f>
        <v>2.2872985617743771E-2</v>
      </c>
      <c r="K85" s="3">
        <f t="shared" si="0"/>
        <v>1</v>
      </c>
      <c r="L85" s="3">
        <f t="shared" si="1"/>
        <v>1</v>
      </c>
    </row>
    <row r="86" spans="1:12" ht="15.75" thickBot="1">
      <c r="A86" s="26">
        <v>44567</v>
      </c>
      <c r="B86" s="16">
        <v>0.33333333333333331</v>
      </c>
      <c r="C86" s="17" t="s">
        <v>99</v>
      </c>
      <c r="D86" s="25" t="s">
        <v>28</v>
      </c>
      <c r="E86" s="22">
        <v>17.63</v>
      </c>
      <c r="F86" s="22">
        <v>19.440000000000001</v>
      </c>
      <c r="G86" s="22">
        <v>19.899999999999999</v>
      </c>
      <c r="H86" s="22">
        <v>20.170000000000002</v>
      </c>
      <c r="I86" s="4">
        <f>(G86-E86)/E86</f>
        <v>0.12875779920589903</v>
      </c>
      <c r="J86" s="4">
        <f>(H86-E86)/E86</f>
        <v>0.14407260351673301</v>
      </c>
      <c r="K86" s="3">
        <f t="shared" si="0"/>
        <v>1</v>
      </c>
      <c r="L86" s="3">
        <f t="shared" si="1"/>
        <v>1</v>
      </c>
    </row>
    <row r="87" spans="1:12" ht="15" customHeight="1" thickBot="1">
      <c r="A87" s="26">
        <v>44567</v>
      </c>
      <c r="B87" s="16">
        <v>0.29166666666666669</v>
      </c>
      <c r="C87" s="17" t="s">
        <v>100</v>
      </c>
      <c r="D87" s="25" t="s">
        <v>28</v>
      </c>
      <c r="E87" s="22">
        <v>14.85</v>
      </c>
      <c r="F87" s="22">
        <v>16.05</v>
      </c>
      <c r="G87" s="22">
        <v>16.43</v>
      </c>
      <c r="H87" s="27">
        <v>16.55</v>
      </c>
      <c r="I87" s="4">
        <f>(G87-E87)/E87</f>
        <v>0.10639730639730641</v>
      </c>
      <c r="J87" s="4">
        <f>(H87-E87)/E87</f>
        <v>0.11447811447811455</v>
      </c>
      <c r="K87" s="3">
        <f t="shared" si="0"/>
        <v>1</v>
      </c>
      <c r="L87" s="3">
        <f t="shared" si="1"/>
        <v>1</v>
      </c>
    </row>
    <row r="88" spans="1:12" ht="15.75" thickBot="1">
      <c r="A88" s="26">
        <v>44567</v>
      </c>
      <c r="B88" s="16">
        <v>0.33333333333333331</v>
      </c>
      <c r="C88" s="17" t="s">
        <v>101</v>
      </c>
      <c r="D88" s="25" t="s">
        <v>28</v>
      </c>
      <c r="E88" s="22">
        <v>4.0199999999999996</v>
      </c>
      <c r="F88" s="22">
        <v>4.33</v>
      </c>
      <c r="G88" s="27">
        <v>5.43</v>
      </c>
      <c r="H88" s="27">
        <v>5.43</v>
      </c>
      <c r="I88" s="4">
        <f>(G88-E88)/E88</f>
        <v>0.35074626865671649</v>
      </c>
      <c r="J88" s="4">
        <f>(H88-E88)/E88</f>
        <v>0.35074626865671649</v>
      </c>
      <c r="K88" s="3">
        <f t="shared" si="0"/>
        <v>1</v>
      </c>
      <c r="L88" s="3">
        <f t="shared" si="1"/>
        <v>1</v>
      </c>
    </row>
    <row r="89" spans="1:12" ht="15" customHeight="1" thickBot="1">
      <c r="A89" s="26">
        <v>44567</v>
      </c>
      <c r="B89" s="16">
        <v>0.28472222222222221</v>
      </c>
      <c r="C89" s="17" t="s">
        <v>102</v>
      </c>
      <c r="D89" s="25" t="s">
        <v>28</v>
      </c>
      <c r="E89" s="22">
        <v>4.32</v>
      </c>
      <c r="F89" s="22">
        <v>4.68</v>
      </c>
      <c r="G89" s="29">
        <v>5.31</v>
      </c>
      <c r="H89" s="29">
        <v>6.38</v>
      </c>
      <c r="I89" s="4">
        <f>(G89-E89)/E89</f>
        <v>0.22916666666666649</v>
      </c>
      <c r="J89" s="4">
        <f>(H89-E89)/E89</f>
        <v>0.47685185185185175</v>
      </c>
      <c r="K89" s="3">
        <f t="shared" ref="K89:K107" si="2">IF(I89&gt;0,1,0)</f>
        <v>1</v>
      </c>
      <c r="L89" s="3">
        <f t="shared" ref="L89:L107" si="3">IF(J89&gt;0,1,0)</f>
        <v>1</v>
      </c>
    </row>
    <row r="90" spans="1:12" ht="15.75" thickBot="1">
      <c r="A90" s="26">
        <v>44571</v>
      </c>
      <c r="B90" s="16">
        <v>0.33333333333333331</v>
      </c>
      <c r="C90" s="17" t="s">
        <v>40</v>
      </c>
      <c r="D90" s="25" t="s">
        <v>28</v>
      </c>
      <c r="E90" s="22">
        <v>49.9</v>
      </c>
      <c r="F90" s="22">
        <v>49.62</v>
      </c>
      <c r="G90" s="22">
        <v>49.63</v>
      </c>
      <c r="H90" s="27">
        <v>51.18</v>
      </c>
      <c r="I90" s="4">
        <f>(G90-E90)/E90</f>
        <v>-5.4108216432864932E-3</v>
      </c>
      <c r="J90" s="4">
        <f>(H90-E90)/E90</f>
        <v>2.5651302605210445E-2</v>
      </c>
      <c r="K90" s="3">
        <f t="shared" si="2"/>
        <v>0</v>
      </c>
      <c r="L90" s="3">
        <f t="shared" si="3"/>
        <v>1</v>
      </c>
    </row>
    <row r="91" spans="1:12" ht="15.75" thickBot="1">
      <c r="A91" s="26">
        <v>44571</v>
      </c>
      <c r="B91" s="16">
        <v>0.35416666666666669</v>
      </c>
      <c r="C91" s="17" t="s">
        <v>103</v>
      </c>
      <c r="D91" s="25" t="s">
        <v>28</v>
      </c>
      <c r="E91" s="22">
        <v>3.18</v>
      </c>
      <c r="F91" s="22">
        <v>2.88</v>
      </c>
      <c r="G91" s="27">
        <v>3.13</v>
      </c>
      <c r="H91" s="27">
        <v>3.1850000000000001</v>
      </c>
      <c r="I91" s="4">
        <f>(G91-E91)/E91</f>
        <v>-1.5723270440251656E-2</v>
      </c>
      <c r="J91" s="4">
        <f>(H91-E91)/E91</f>
        <v>1.5723270440251237E-3</v>
      </c>
      <c r="K91" s="3">
        <f t="shared" si="2"/>
        <v>0</v>
      </c>
      <c r="L91" s="3">
        <f t="shared" si="3"/>
        <v>1</v>
      </c>
    </row>
    <row r="92" spans="1:12" ht="27" customHeight="1" thickBot="1">
      <c r="A92" s="26">
        <v>44572</v>
      </c>
      <c r="B92" s="16">
        <v>0.66666666666666663</v>
      </c>
      <c r="C92" s="17" t="s">
        <v>104</v>
      </c>
      <c r="D92" s="25" t="s">
        <v>28</v>
      </c>
      <c r="E92" s="27">
        <v>50.54</v>
      </c>
      <c r="F92" s="27">
        <v>52.04</v>
      </c>
      <c r="G92" s="27">
        <v>53.04</v>
      </c>
      <c r="H92" s="27">
        <v>53.83</v>
      </c>
      <c r="I92" s="4">
        <f>(G92-E92)/E92</f>
        <v>4.9465769687376336E-2</v>
      </c>
      <c r="J92" s="4">
        <f>(H92-E92)/E92</f>
        <v>6.5096952908587247E-2</v>
      </c>
      <c r="K92" s="3">
        <f t="shared" si="2"/>
        <v>1</v>
      </c>
      <c r="L92" s="3">
        <f t="shared" si="3"/>
        <v>1</v>
      </c>
    </row>
    <row r="93" spans="1:12" ht="27" customHeight="1" thickBot="1">
      <c r="A93" s="26">
        <v>44579</v>
      </c>
      <c r="B93" s="16">
        <v>0.66666666666666663</v>
      </c>
      <c r="C93" s="17" t="s">
        <v>105</v>
      </c>
      <c r="D93" s="25" t="s">
        <v>28</v>
      </c>
      <c r="E93" s="27">
        <v>78.17</v>
      </c>
      <c r="F93" s="27">
        <v>77.33</v>
      </c>
      <c r="G93" s="27">
        <v>80.459999999999994</v>
      </c>
      <c r="H93" s="27">
        <v>80.459999999999994</v>
      </c>
      <c r="I93" s="4">
        <f>(G93-E93)/E93</f>
        <v>2.9295126007419625E-2</v>
      </c>
      <c r="J93" s="4">
        <f>(H93-E93)/E93</f>
        <v>2.9295126007419625E-2</v>
      </c>
      <c r="K93" s="3">
        <f t="shared" si="2"/>
        <v>1</v>
      </c>
      <c r="L93" s="3">
        <f t="shared" si="3"/>
        <v>1</v>
      </c>
    </row>
    <row r="94" spans="1:12" ht="15.75" thickBot="1">
      <c r="A94" s="26">
        <v>44581</v>
      </c>
      <c r="B94" s="16">
        <v>0.35416666666666669</v>
      </c>
      <c r="C94" s="17" t="s">
        <v>106</v>
      </c>
      <c r="D94" s="25" t="s">
        <v>28</v>
      </c>
      <c r="E94" s="27">
        <v>6.34</v>
      </c>
      <c r="F94" s="27">
        <v>6.88</v>
      </c>
      <c r="G94" s="27">
        <v>7.23</v>
      </c>
      <c r="H94" s="27">
        <v>7.23</v>
      </c>
      <c r="I94" s="4">
        <f>(G94-E94)/E94</f>
        <v>0.14037854889589915</v>
      </c>
      <c r="J94" s="4">
        <f>(H94-E94)/E94</f>
        <v>0.14037854889589915</v>
      </c>
      <c r="K94" s="3">
        <f t="shared" si="2"/>
        <v>1</v>
      </c>
      <c r="L94" s="3">
        <f t="shared" si="3"/>
        <v>1</v>
      </c>
    </row>
    <row r="95" spans="1:12" ht="24.75" customHeight="1" thickBot="1">
      <c r="A95" s="26">
        <v>44581</v>
      </c>
      <c r="B95" s="16">
        <v>0.29166666666666669</v>
      </c>
      <c r="C95" s="17" t="s">
        <v>107</v>
      </c>
      <c r="D95" s="25" t="s">
        <v>28</v>
      </c>
      <c r="E95" s="29">
        <v>31.86</v>
      </c>
      <c r="F95" s="29">
        <v>31.55</v>
      </c>
      <c r="G95" s="29">
        <v>33.18</v>
      </c>
      <c r="H95" s="29">
        <v>33.18</v>
      </c>
      <c r="I95" s="4">
        <f>(G95-E95)/E95</f>
        <v>4.143126177024483E-2</v>
      </c>
      <c r="J95" s="4">
        <f>(H95-E95)/E95</f>
        <v>4.143126177024483E-2</v>
      </c>
      <c r="K95" s="3">
        <f t="shared" si="2"/>
        <v>1</v>
      </c>
      <c r="L95" s="3">
        <f t="shared" si="3"/>
        <v>1</v>
      </c>
    </row>
    <row r="96" spans="1:12" ht="14.25" customHeight="1" thickBot="1">
      <c r="A96" s="26">
        <v>44581</v>
      </c>
      <c r="B96" s="16">
        <v>0.5625</v>
      </c>
      <c r="C96" s="17" t="s">
        <v>108</v>
      </c>
      <c r="D96" s="25" t="s">
        <v>28</v>
      </c>
      <c r="E96" s="27">
        <v>37.42</v>
      </c>
      <c r="F96" s="27">
        <v>37.53</v>
      </c>
      <c r="G96" s="27">
        <v>38.96</v>
      </c>
      <c r="H96" s="27">
        <v>39.69</v>
      </c>
      <c r="I96" s="4">
        <f>(G96-E96)/E96</f>
        <v>4.1154462854088698E-2</v>
      </c>
      <c r="J96" s="4">
        <f>(H96-E96)/E96</f>
        <v>6.0662747194013787E-2</v>
      </c>
      <c r="K96" s="3">
        <f t="shared" si="2"/>
        <v>1</v>
      </c>
      <c r="L96" s="3">
        <f t="shared" si="3"/>
        <v>1</v>
      </c>
    </row>
    <row r="97" spans="1:12" ht="15.75" customHeight="1" thickBot="1">
      <c r="A97" s="26">
        <v>44585</v>
      </c>
      <c r="B97" s="16">
        <v>0.3125</v>
      </c>
      <c r="C97" s="17" t="s">
        <v>109</v>
      </c>
      <c r="D97" s="25" t="s">
        <v>28</v>
      </c>
      <c r="E97" s="27">
        <v>31.23</v>
      </c>
      <c r="F97" s="27">
        <v>33.700000000000003</v>
      </c>
      <c r="G97" s="27">
        <v>33.799999999999997</v>
      </c>
      <c r="H97" s="27">
        <v>34.29</v>
      </c>
      <c r="I97" s="4">
        <f>(G97-E97)/E97</f>
        <v>8.229266730707642E-2</v>
      </c>
      <c r="J97" s="4">
        <f>(H97-E97)/E97</f>
        <v>9.7982708933717536E-2</v>
      </c>
      <c r="K97" s="3">
        <f t="shared" si="2"/>
        <v>1</v>
      </c>
      <c r="L97" s="3">
        <f t="shared" si="3"/>
        <v>1</v>
      </c>
    </row>
    <row r="98" spans="1:12" ht="14.25" customHeight="1" thickBot="1">
      <c r="A98" s="26">
        <v>44585</v>
      </c>
      <c r="B98" s="16">
        <v>0.67986111111111114</v>
      </c>
      <c r="C98" s="17" t="s">
        <v>110</v>
      </c>
      <c r="D98" s="25" t="s">
        <v>28</v>
      </c>
      <c r="E98" s="27">
        <v>15.65</v>
      </c>
      <c r="F98" s="27">
        <v>17.43</v>
      </c>
      <c r="G98" s="27">
        <v>17.64</v>
      </c>
      <c r="H98" s="27">
        <v>17.68</v>
      </c>
      <c r="I98" s="4">
        <f>(G98-E98)/E98</f>
        <v>0.12715654952076677</v>
      </c>
      <c r="J98" s="4">
        <f>(H98-E98)/E98</f>
        <v>0.12971246006389772</v>
      </c>
      <c r="K98" s="3">
        <f t="shared" si="2"/>
        <v>1</v>
      </c>
      <c r="L98" s="3">
        <f t="shared" si="3"/>
        <v>1</v>
      </c>
    </row>
    <row r="99" spans="1:12" ht="15" customHeight="1" thickBot="1">
      <c r="A99" s="26">
        <v>44585</v>
      </c>
      <c r="B99" s="16">
        <v>0.67708333333333337</v>
      </c>
      <c r="C99" s="17" t="s">
        <v>111</v>
      </c>
      <c r="D99" s="25" t="s">
        <v>28</v>
      </c>
      <c r="E99" s="27">
        <v>38.07</v>
      </c>
      <c r="F99" s="27">
        <v>38.82</v>
      </c>
      <c r="G99" s="27">
        <v>39.06</v>
      </c>
      <c r="H99" s="27">
        <v>39.69</v>
      </c>
      <c r="I99" s="4">
        <f>(G99-E99)/E99</f>
        <v>2.6004728132387758E-2</v>
      </c>
      <c r="J99" s="4">
        <f>(H99-E99)/E99</f>
        <v>4.2553191489361632E-2</v>
      </c>
      <c r="K99" s="3">
        <f t="shared" si="2"/>
        <v>1</v>
      </c>
      <c r="L99" s="3">
        <f t="shared" si="3"/>
        <v>1</v>
      </c>
    </row>
    <row r="100" spans="1:12" ht="14.25" customHeight="1" thickBot="1">
      <c r="A100" s="26">
        <v>44586</v>
      </c>
      <c r="B100" s="16">
        <v>0.67361111111111116</v>
      </c>
      <c r="C100" s="17" t="s">
        <v>112</v>
      </c>
      <c r="D100" s="25" t="s">
        <v>28</v>
      </c>
      <c r="E100" s="27">
        <v>47.24</v>
      </c>
      <c r="F100" s="27">
        <v>49.53</v>
      </c>
      <c r="G100" s="27">
        <v>51.74</v>
      </c>
      <c r="H100" s="27">
        <v>53.59</v>
      </c>
      <c r="I100" s="4">
        <f>(G100-E100)/E100</f>
        <v>9.5258255715495344E-2</v>
      </c>
      <c r="J100" s="4">
        <f>(H100-E100)/E100</f>
        <v>0.13441998306519901</v>
      </c>
      <c r="K100" s="3">
        <f t="shared" si="2"/>
        <v>1</v>
      </c>
      <c r="L100" s="3">
        <f t="shared" si="3"/>
        <v>1</v>
      </c>
    </row>
    <row r="101" spans="1:12" ht="14.25" customHeight="1" thickBot="1">
      <c r="A101" s="26">
        <v>44587</v>
      </c>
      <c r="B101" s="16">
        <v>0.73837962962962955</v>
      </c>
      <c r="C101" s="17" t="s">
        <v>113</v>
      </c>
      <c r="D101" s="25" t="s">
        <v>28</v>
      </c>
      <c r="E101" s="27">
        <v>169.5</v>
      </c>
      <c r="F101" s="27">
        <v>172.31</v>
      </c>
      <c r="G101" s="27">
        <v>176.23</v>
      </c>
      <c r="H101" s="27">
        <v>182.76</v>
      </c>
      <c r="I101" s="4">
        <f>(G101-E101)/E101</f>
        <v>3.9705014749262475E-2</v>
      </c>
      <c r="J101" s="4">
        <f>(H101-E101)/E101</f>
        <v>7.8230088495575167E-2</v>
      </c>
      <c r="K101" s="3">
        <f t="shared" si="2"/>
        <v>1</v>
      </c>
      <c r="L101" s="3">
        <f t="shared" si="3"/>
        <v>1</v>
      </c>
    </row>
    <row r="102" spans="1:12" ht="13.5" customHeight="1" thickBot="1">
      <c r="A102" s="26">
        <v>44588</v>
      </c>
      <c r="B102" s="16">
        <v>0.375</v>
      </c>
      <c r="C102" s="17" t="s">
        <v>114</v>
      </c>
      <c r="D102" s="25" t="s">
        <v>28</v>
      </c>
      <c r="E102" s="27">
        <v>417.29</v>
      </c>
      <c r="F102" s="27">
        <v>422.99</v>
      </c>
      <c r="G102" s="27">
        <v>430.77</v>
      </c>
      <c r="H102" s="27">
        <v>506.05</v>
      </c>
      <c r="I102" s="4">
        <f>(G102-E102)/E102</f>
        <v>3.2303673704138516E-2</v>
      </c>
      <c r="J102" s="4">
        <f>(H102-E102)/E102</f>
        <v>0.21270579213496607</v>
      </c>
      <c r="K102" s="3">
        <f t="shared" si="2"/>
        <v>1</v>
      </c>
      <c r="L102" s="3">
        <f t="shared" si="3"/>
        <v>1</v>
      </c>
    </row>
    <row r="103" spans="1:12" ht="15.75" customHeight="1" thickBot="1">
      <c r="A103" s="26">
        <v>44589</v>
      </c>
      <c r="B103" s="16">
        <v>0.67013888888888884</v>
      </c>
      <c r="C103" s="17" t="s">
        <v>115</v>
      </c>
      <c r="D103" s="25" t="s">
        <v>28</v>
      </c>
      <c r="E103" s="27">
        <v>8.81</v>
      </c>
      <c r="F103" s="27">
        <v>8.8699999999999992</v>
      </c>
      <c r="G103" s="27">
        <v>9</v>
      </c>
      <c r="H103" s="27">
        <v>9.1999999999999993</v>
      </c>
      <c r="I103" s="4">
        <f>(G103-E103)/E103</f>
        <v>2.1566401816117992E-2</v>
      </c>
      <c r="J103" s="4">
        <f>(H103-E103)/E103</f>
        <v>4.4267877412031642E-2</v>
      </c>
      <c r="K103" s="3">
        <f t="shared" si="2"/>
        <v>1</v>
      </c>
      <c r="L103" s="3">
        <f t="shared" si="3"/>
        <v>1</v>
      </c>
    </row>
    <row r="104" spans="1:12" ht="15.75" customHeight="1" thickBot="1">
      <c r="A104" s="26">
        <v>44592</v>
      </c>
      <c r="B104" s="16">
        <v>0.35416666666666669</v>
      </c>
      <c r="C104" s="17" t="s">
        <v>116</v>
      </c>
      <c r="D104" s="17" t="s">
        <v>28</v>
      </c>
      <c r="E104" s="29">
        <v>72.099999999999994</v>
      </c>
      <c r="F104" s="29">
        <v>73.06</v>
      </c>
      <c r="G104" s="27">
        <v>73.150000000000006</v>
      </c>
      <c r="H104" s="27">
        <v>75.61</v>
      </c>
      <c r="I104" s="4">
        <f>(G104-E104)/E104</f>
        <v>1.4563106796116663E-2</v>
      </c>
      <c r="J104" s="4">
        <f>(H104-E104)/E104</f>
        <v>4.8682385575589536E-2</v>
      </c>
      <c r="K104" s="3">
        <f t="shared" si="2"/>
        <v>1</v>
      </c>
      <c r="L104" s="3">
        <f t="shared" si="3"/>
        <v>1</v>
      </c>
    </row>
    <row r="105" spans="1:12" ht="15" customHeight="1" thickBot="1">
      <c r="A105" s="26">
        <v>44592</v>
      </c>
      <c r="B105" s="16">
        <v>0.625</v>
      </c>
      <c r="C105" s="17" t="s">
        <v>117</v>
      </c>
      <c r="D105" s="25" t="s">
        <v>28</v>
      </c>
      <c r="E105" s="27">
        <v>21.23</v>
      </c>
      <c r="F105" s="27">
        <v>21.91</v>
      </c>
      <c r="G105" s="27">
        <v>21.97</v>
      </c>
      <c r="H105" s="27">
        <v>22.45</v>
      </c>
      <c r="I105" s="4">
        <f>(G105-E105)/E105</f>
        <v>3.4856335374470013E-2</v>
      </c>
      <c r="J105" s="4">
        <f>(H105-E105)/E105</f>
        <v>5.7465850211964146E-2</v>
      </c>
      <c r="K105" s="3">
        <f t="shared" si="2"/>
        <v>1</v>
      </c>
      <c r="L105" s="3">
        <f t="shared" si="3"/>
        <v>1</v>
      </c>
    </row>
    <row r="106" spans="1:12" ht="15" customHeight="1" thickBot="1">
      <c r="A106" s="26">
        <v>44592</v>
      </c>
      <c r="B106" s="16">
        <v>0.67361111111111116</v>
      </c>
      <c r="C106" s="17" t="s">
        <v>118</v>
      </c>
      <c r="D106" s="25" t="s">
        <v>28</v>
      </c>
      <c r="E106" s="27">
        <v>110.27</v>
      </c>
      <c r="F106" s="27">
        <v>109.46</v>
      </c>
      <c r="G106" s="27">
        <v>109.98</v>
      </c>
      <c r="H106" s="27">
        <v>112.83</v>
      </c>
      <c r="I106" s="4">
        <f>(G106-E106)/E106</f>
        <v>-2.6299084066381795E-3</v>
      </c>
      <c r="J106" s="4">
        <f>(H106-E106)/E106</f>
        <v>2.3215743175841137E-2</v>
      </c>
      <c r="K106" s="3">
        <f t="shared" si="2"/>
        <v>0</v>
      </c>
      <c r="L106" s="3">
        <f t="shared" si="3"/>
        <v>1</v>
      </c>
    </row>
    <row r="107" spans="1:12" ht="15.75" thickBot="1">
      <c r="A107" s="26">
        <v>44592</v>
      </c>
      <c r="B107" s="16">
        <v>0.73958333333333337</v>
      </c>
      <c r="C107" s="17" t="s">
        <v>119</v>
      </c>
      <c r="D107" s="25" t="s">
        <v>28</v>
      </c>
      <c r="E107" s="27">
        <v>39.6</v>
      </c>
      <c r="F107" s="27">
        <v>39.869999999999997</v>
      </c>
      <c r="G107" s="27">
        <v>40</v>
      </c>
      <c r="H107" s="27">
        <v>40.36</v>
      </c>
      <c r="I107" s="4">
        <f>(G107-E107)/E107</f>
        <v>1.0101010101010065E-2</v>
      </c>
      <c r="J107" s="4">
        <f>(H107-E107)/E107</f>
        <v>1.9191919191919142E-2</v>
      </c>
      <c r="K107" s="3">
        <f t="shared" si="2"/>
        <v>1</v>
      </c>
      <c r="L107" s="3">
        <f t="shared" si="3"/>
        <v>1</v>
      </c>
    </row>
    <row r="108" spans="1:12" ht="15" customHeight="1"/>
    <row r="109" spans="1:12">
      <c r="A109" s="7" t="s">
        <v>29</v>
      </c>
      <c r="B109" s="12"/>
      <c r="C109" s="12"/>
      <c r="D109" s="12"/>
      <c r="E109" s="12"/>
      <c r="F109" s="13"/>
      <c r="G109" s="13"/>
      <c r="H109" s="13"/>
      <c r="I109" s="13"/>
    </row>
    <row r="110" spans="1:12" ht="15" customHeight="1">
      <c r="A110" s="32" t="s">
        <v>30</v>
      </c>
      <c r="B110" s="32"/>
      <c r="C110" s="32"/>
      <c r="D110" s="32"/>
      <c r="E110" s="32"/>
      <c r="F110" s="32"/>
      <c r="G110" s="32"/>
      <c r="H110" s="32"/>
      <c r="I110" s="32"/>
    </row>
    <row r="111" spans="1:12">
      <c r="A111" s="32"/>
      <c r="B111" s="32"/>
      <c r="C111" s="32"/>
      <c r="D111" s="32"/>
      <c r="E111" s="32"/>
      <c r="F111" s="32"/>
      <c r="G111" s="32"/>
      <c r="H111" s="32"/>
      <c r="I111" s="32"/>
    </row>
    <row r="112" spans="1:12">
      <c r="A112" s="32"/>
      <c r="B112" s="32"/>
      <c r="C112" s="32"/>
      <c r="D112" s="32"/>
      <c r="E112" s="32"/>
      <c r="F112" s="32"/>
      <c r="G112" s="32"/>
      <c r="H112" s="32"/>
      <c r="I112" s="32"/>
    </row>
    <row r="113" spans="1:9" ht="15" customHeight="1">
      <c r="A113" s="32"/>
      <c r="B113" s="32"/>
      <c r="C113" s="32"/>
      <c r="D113" s="32"/>
      <c r="E113" s="32"/>
      <c r="F113" s="32"/>
      <c r="G113" s="32"/>
      <c r="H113" s="32"/>
      <c r="I113" s="32"/>
    </row>
    <row r="114" spans="1:9" ht="15" customHeight="1">
      <c r="A114" s="32"/>
      <c r="B114" s="32"/>
      <c r="C114" s="32"/>
      <c r="D114" s="32"/>
      <c r="E114" s="32"/>
      <c r="F114" s="32"/>
      <c r="G114" s="32"/>
      <c r="H114" s="32"/>
      <c r="I114" s="32"/>
    </row>
    <row r="115" spans="1:9" ht="15" customHeight="1">
      <c r="A115" s="32"/>
      <c r="B115" s="32"/>
      <c r="C115" s="32"/>
      <c r="D115" s="32"/>
      <c r="E115" s="32"/>
      <c r="F115" s="32"/>
      <c r="G115" s="32"/>
      <c r="H115" s="32"/>
      <c r="I115" s="32"/>
    </row>
    <row r="116" spans="1:9">
      <c r="A116" s="32"/>
      <c r="B116" s="32"/>
      <c r="C116" s="32"/>
      <c r="D116" s="32"/>
      <c r="E116" s="32"/>
      <c r="F116" s="32"/>
      <c r="G116" s="32"/>
      <c r="H116" s="32"/>
      <c r="I116" s="32"/>
    </row>
    <row r="117" spans="1:9">
      <c r="A117" s="32"/>
      <c r="B117" s="32"/>
      <c r="C117" s="32"/>
      <c r="D117" s="32"/>
      <c r="E117" s="32"/>
      <c r="F117" s="32"/>
      <c r="G117" s="32"/>
      <c r="H117" s="32"/>
      <c r="I117" s="32"/>
    </row>
    <row r="118" spans="1:9">
      <c r="A118" s="32"/>
      <c r="B118" s="32"/>
      <c r="C118" s="32"/>
      <c r="D118" s="32"/>
      <c r="E118" s="32"/>
      <c r="F118" s="32"/>
      <c r="G118" s="32"/>
      <c r="H118" s="32"/>
      <c r="I118" s="32"/>
    </row>
    <row r="119" spans="1:9">
      <c r="A119" s="32"/>
      <c r="B119" s="32"/>
      <c r="C119" s="32"/>
      <c r="D119" s="32"/>
      <c r="E119" s="32"/>
      <c r="F119" s="32"/>
      <c r="G119" s="32"/>
      <c r="H119" s="32"/>
      <c r="I119" s="32"/>
    </row>
    <row r="120" spans="1:9" ht="15" customHeight="1">
      <c r="A120" s="32"/>
      <c r="B120" s="32"/>
      <c r="C120" s="32"/>
      <c r="D120" s="32"/>
      <c r="E120" s="32"/>
      <c r="F120" s="32"/>
      <c r="G120" s="32"/>
      <c r="H120" s="32"/>
      <c r="I120" s="32"/>
    </row>
    <row r="121" spans="1:9">
      <c r="A121" s="32"/>
      <c r="B121" s="32"/>
      <c r="C121" s="32"/>
      <c r="D121" s="32"/>
      <c r="E121" s="32"/>
      <c r="F121" s="32"/>
      <c r="G121" s="32"/>
      <c r="H121" s="32"/>
      <c r="I121" s="32"/>
    </row>
    <row r="122" spans="1:9">
      <c r="A122" s="32"/>
      <c r="B122" s="32"/>
      <c r="C122" s="32"/>
      <c r="D122" s="32"/>
      <c r="E122" s="32"/>
      <c r="F122" s="32"/>
      <c r="G122" s="32"/>
      <c r="H122" s="32"/>
      <c r="I122" s="32"/>
    </row>
    <row r="123" spans="1:9">
      <c r="A123" s="12"/>
      <c r="B123" s="12"/>
      <c r="C123" s="12"/>
      <c r="D123" s="12"/>
      <c r="E123" s="12"/>
      <c r="F123" s="13"/>
      <c r="G123" s="13"/>
      <c r="H123" s="13"/>
      <c r="I123" s="13"/>
    </row>
    <row r="124" spans="1:9">
      <c r="A124" s="11" t="s">
        <v>31</v>
      </c>
      <c r="B124" s="12"/>
      <c r="C124" s="12"/>
      <c r="D124" s="12"/>
      <c r="E124" s="12"/>
      <c r="F124" s="13"/>
      <c r="G124" s="13"/>
      <c r="H124" s="13"/>
      <c r="I124" s="13"/>
    </row>
    <row r="134" ht="15" customHeight="1"/>
    <row r="135" ht="15" customHeight="1"/>
    <row r="136" ht="15" customHeight="1"/>
    <row r="144" ht="15" customHeight="1"/>
    <row r="145" ht="15" customHeight="1"/>
    <row r="155" ht="15" customHeight="1"/>
    <row r="157" ht="15.75" customHeight="1"/>
    <row r="158" ht="15" customHeight="1"/>
    <row r="168" ht="15" customHeight="1"/>
    <row r="175" ht="15" customHeight="1"/>
  </sheetData>
  <dataConsolidate/>
  <mergeCells count="1">
    <mergeCell ref="A110:I1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2022-02-09T17:40:11Z</dcterms:modified>
</cp:coreProperties>
</file>